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120" windowWidth="28800" windowHeight="12315" activeTab="4"/>
  </bookViews>
  <sheets>
    <sheet name="Прил.1 " sheetId="1" r:id="rId1"/>
    <sheet name="прил. 2" sheetId="2" r:id="rId2"/>
    <sheet name="прил. 3" sheetId="3" r:id="rId3"/>
    <sheet name="прил.4" sheetId="4" r:id="rId4"/>
    <sheet name="прил.5" sheetId="5" r:id="rId5"/>
    <sheet name="прил.6" sheetId="6" r:id="rId6"/>
    <sheet name="Прил.7" sheetId="7" r:id="rId7"/>
    <sheet name="Прил.8" sheetId="8" r:id="rId8"/>
    <sheet name="прил.9" sheetId="9" r:id="rId9"/>
    <sheet name="прил. 10" sheetId="10" r:id="rId10"/>
  </sheets>
  <definedNames>
    <definedName name="_xlnm.Print_Area" localSheetId="9">'прил. 10'!$A$1:$J$12</definedName>
    <definedName name="_xlnm.Print_Area" localSheetId="3">прил.4!$A$1:$L$194</definedName>
    <definedName name="_xlnm.Print_Area" localSheetId="4">прил.5!$A$1:$L$177</definedName>
  </definedNames>
  <calcPr calcId="145621" iterateDelta="1E-4"/>
</workbook>
</file>

<file path=xl/calcChain.xml><?xml version="1.0" encoding="utf-8"?>
<calcChain xmlns="http://schemas.openxmlformats.org/spreadsheetml/2006/main">
  <c r="K47" i="6" l="1"/>
  <c r="J47" i="6"/>
  <c r="I47" i="6"/>
  <c r="L163" i="5"/>
  <c r="K163" i="5"/>
  <c r="J163" i="5"/>
  <c r="L132" i="5" l="1"/>
  <c r="K132" i="5"/>
  <c r="J132" i="5"/>
  <c r="I159" i="4" l="1"/>
  <c r="J159" i="4"/>
  <c r="H159" i="4"/>
  <c r="H158" i="4" s="1"/>
  <c r="H162" i="4"/>
  <c r="H161" i="4" s="1"/>
  <c r="J108" i="4"/>
  <c r="J107" i="4" s="1"/>
  <c r="I108" i="4"/>
  <c r="I107" i="4" s="1"/>
  <c r="H108" i="4"/>
  <c r="H107" i="4" s="1"/>
  <c r="H157" i="4" l="1"/>
  <c r="H156" i="4" s="1"/>
  <c r="H155" i="4" s="1"/>
  <c r="D74" i="1"/>
  <c r="E74" i="1"/>
  <c r="C74" i="1"/>
  <c r="C11" i="1" l="1"/>
  <c r="D11" i="1"/>
  <c r="E11" i="1"/>
  <c r="E21" i="9" l="1"/>
  <c r="E20" i="9" s="1"/>
  <c r="E19" i="9" s="1"/>
  <c r="D21" i="9"/>
  <c r="D20" i="9" s="1"/>
  <c r="D19" i="9" s="1"/>
  <c r="C21" i="9"/>
  <c r="C20" i="9" s="1"/>
  <c r="C19" i="9" s="1"/>
  <c r="E17" i="9"/>
  <c r="E16" i="9" s="1"/>
  <c r="E15" i="9" s="1"/>
  <c r="D17" i="9"/>
  <c r="D16" i="9" s="1"/>
  <c r="D15" i="9" s="1"/>
  <c r="C17" i="9"/>
  <c r="C16" i="9" s="1"/>
  <c r="C15" i="9" s="1"/>
  <c r="D12" i="9"/>
  <c r="C12" i="9"/>
  <c r="D10" i="9"/>
  <c r="D9" i="9" s="1"/>
  <c r="C10" i="9"/>
  <c r="C9" i="9" s="1"/>
  <c r="L174" i="5"/>
  <c r="L173" i="5" s="1"/>
  <c r="L172" i="5" s="1"/>
  <c r="K174" i="5"/>
  <c r="K173" i="5" s="1"/>
  <c r="K172" i="5" s="1"/>
  <c r="J174" i="5"/>
  <c r="J173" i="5" s="1"/>
  <c r="J172" i="5" s="1"/>
  <c r="L170" i="5"/>
  <c r="L169" i="5" s="1"/>
  <c r="L168" i="5" s="1"/>
  <c r="K170" i="5"/>
  <c r="K169" i="5" s="1"/>
  <c r="K168" i="5" s="1"/>
  <c r="J170" i="5"/>
  <c r="J169" i="5" s="1"/>
  <c r="J168" i="5" s="1"/>
  <c r="L166" i="5"/>
  <c r="L165" i="5" s="1"/>
  <c r="K166" i="5"/>
  <c r="K165" i="5" s="1"/>
  <c r="J166" i="5"/>
  <c r="J165" i="5" s="1"/>
  <c r="L162" i="5"/>
  <c r="L161" i="5" s="1"/>
  <c r="L160" i="5" s="1"/>
  <c r="K162" i="5"/>
  <c r="K161" i="5" s="1"/>
  <c r="J162" i="5"/>
  <c r="J161" i="5" s="1"/>
  <c r="J160" i="5" s="1"/>
  <c r="L157" i="5"/>
  <c r="L156" i="5" s="1"/>
  <c r="L155" i="5" s="1"/>
  <c r="K157" i="5"/>
  <c r="K156" i="5" s="1"/>
  <c r="K155" i="5" s="1"/>
  <c r="J157" i="5"/>
  <c r="J156" i="5"/>
  <c r="J155" i="5" s="1"/>
  <c r="L152" i="5"/>
  <c r="L151" i="5" s="1"/>
  <c r="L150" i="5" s="1"/>
  <c r="K152" i="5"/>
  <c r="K151" i="5" s="1"/>
  <c r="K150" i="5" s="1"/>
  <c r="J152" i="5"/>
  <c r="J151" i="5" s="1"/>
  <c r="J150" i="5" s="1"/>
  <c r="J148" i="5"/>
  <c r="L146" i="5"/>
  <c r="L145" i="5" s="1"/>
  <c r="K146" i="5"/>
  <c r="K145" i="5" s="1"/>
  <c r="J146" i="5"/>
  <c r="J145" i="5" s="1"/>
  <c r="L143" i="5"/>
  <c r="L142" i="5" s="1"/>
  <c r="K143" i="5"/>
  <c r="K142" i="5" s="1"/>
  <c r="J143" i="5"/>
  <c r="J142" i="5" s="1"/>
  <c r="L140" i="5"/>
  <c r="L139" i="5" s="1"/>
  <c r="K140" i="5"/>
  <c r="K139" i="5" s="1"/>
  <c r="J140" i="5"/>
  <c r="J139" i="5" s="1"/>
  <c r="L137" i="5"/>
  <c r="K137" i="5"/>
  <c r="J137" i="5"/>
  <c r="L135" i="5"/>
  <c r="K135" i="5"/>
  <c r="J135" i="5"/>
  <c r="L130" i="5"/>
  <c r="K130" i="5"/>
  <c r="J130" i="5"/>
  <c r="L124" i="5"/>
  <c r="L123" i="5" s="1"/>
  <c r="K124" i="5"/>
  <c r="K123" i="5" s="1"/>
  <c r="J124" i="5"/>
  <c r="J123" i="5" s="1"/>
  <c r="L122" i="5"/>
  <c r="L121" i="5" s="1"/>
  <c r="K122" i="5"/>
  <c r="K121" i="5" s="1"/>
  <c r="J122" i="5"/>
  <c r="J121" i="5" s="1"/>
  <c r="L118" i="5"/>
  <c r="L117" i="5" s="1"/>
  <c r="L116" i="5" s="1"/>
  <c r="K118" i="5"/>
  <c r="K117" i="5" s="1"/>
  <c r="K116" i="5" s="1"/>
  <c r="J118" i="5"/>
  <c r="J117" i="5" s="1"/>
  <c r="J116" i="5" s="1"/>
  <c r="L113" i="5"/>
  <c r="L112" i="5" s="1"/>
  <c r="L111" i="5" s="1"/>
  <c r="K113" i="5"/>
  <c r="K112" i="5" s="1"/>
  <c r="K111" i="5" s="1"/>
  <c r="J113" i="5"/>
  <c r="J112" i="5" s="1"/>
  <c r="J111" i="5" s="1"/>
  <c r="L109" i="5"/>
  <c r="L108" i="5" s="1"/>
  <c r="K109" i="5"/>
  <c r="K108" i="5" s="1"/>
  <c r="J109" i="5"/>
  <c r="J108" i="5" s="1"/>
  <c r="L105" i="5"/>
  <c r="K105" i="5"/>
  <c r="J105" i="5"/>
  <c r="L103" i="5"/>
  <c r="K103" i="5"/>
  <c r="J103" i="5"/>
  <c r="L101" i="5"/>
  <c r="J101" i="5"/>
  <c r="L99" i="5"/>
  <c r="K99" i="5"/>
  <c r="J99" i="5"/>
  <c r="L98" i="5"/>
  <c r="L97" i="5" s="1"/>
  <c r="K98" i="5"/>
  <c r="K97" i="5" s="1"/>
  <c r="J98" i="5"/>
  <c r="J97" i="5" s="1"/>
  <c r="J95" i="5" s="1"/>
  <c r="L92" i="5"/>
  <c r="L91" i="5" s="1"/>
  <c r="L90" i="5" s="1"/>
  <c r="L89" i="5" s="1"/>
  <c r="L88" i="5" s="1"/>
  <c r="K92" i="5"/>
  <c r="K91" i="5" s="1"/>
  <c r="K90" i="5" s="1"/>
  <c r="K89" i="5" s="1"/>
  <c r="K88" i="5" s="1"/>
  <c r="J92" i="5"/>
  <c r="J91" i="5" s="1"/>
  <c r="J90" i="5" s="1"/>
  <c r="J89" i="5" s="1"/>
  <c r="J88" i="5" s="1"/>
  <c r="L84" i="5"/>
  <c r="K84" i="5"/>
  <c r="J84" i="5"/>
  <c r="L82" i="5"/>
  <c r="K82" i="5"/>
  <c r="J82" i="5"/>
  <c r="J81" i="5" s="1"/>
  <c r="J80" i="5" s="1"/>
  <c r="L77" i="5"/>
  <c r="K77" i="5"/>
  <c r="J77" i="5"/>
  <c r="L75" i="5"/>
  <c r="K75" i="5"/>
  <c r="J75" i="5"/>
  <c r="L70" i="5"/>
  <c r="K70" i="5"/>
  <c r="J70" i="5"/>
  <c r="L68" i="5"/>
  <c r="K68" i="5"/>
  <c r="J68" i="5"/>
  <c r="L65" i="5"/>
  <c r="K65" i="5"/>
  <c r="J65" i="5"/>
  <c r="L60" i="5"/>
  <c r="K60" i="5"/>
  <c r="J60" i="5"/>
  <c r="L58" i="5"/>
  <c r="K58" i="5"/>
  <c r="J58" i="5"/>
  <c r="L55" i="5"/>
  <c r="K55" i="5"/>
  <c r="J55" i="5"/>
  <c r="L53" i="5"/>
  <c r="K53" i="5"/>
  <c r="J53" i="5"/>
  <c r="L46" i="5"/>
  <c r="L45" i="5" s="1"/>
  <c r="K46" i="5"/>
  <c r="K45" i="5" s="1"/>
  <c r="J46" i="5"/>
  <c r="J45" i="5" s="1"/>
  <c r="L42" i="5"/>
  <c r="L41" i="5" s="1"/>
  <c r="L40" i="5" s="1"/>
  <c r="K42" i="5"/>
  <c r="K41" i="5" s="1"/>
  <c r="K40" i="5" s="1"/>
  <c r="J42" i="5"/>
  <c r="J41" i="5" s="1"/>
  <c r="J40" i="5" s="1"/>
  <c r="J38" i="5"/>
  <c r="J37" i="5" s="1"/>
  <c r="J36" i="5" s="1"/>
  <c r="J35" i="5" s="1"/>
  <c r="L33" i="5"/>
  <c r="L32" i="5" s="1"/>
  <c r="L31" i="5" s="1"/>
  <c r="K33" i="5"/>
  <c r="K32" i="5" s="1"/>
  <c r="K31" i="5" s="1"/>
  <c r="J33" i="5"/>
  <c r="J32" i="5" s="1"/>
  <c r="J31" i="5" s="1"/>
  <c r="L29" i="5"/>
  <c r="K29" i="5"/>
  <c r="J29" i="5"/>
  <c r="L27" i="5"/>
  <c r="K27" i="5"/>
  <c r="J27" i="5"/>
  <c r="J23" i="5"/>
  <c r="L20" i="5"/>
  <c r="K20" i="5"/>
  <c r="J20" i="5"/>
  <c r="L18" i="5"/>
  <c r="K18" i="5"/>
  <c r="J18" i="5"/>
  <c r="L15" i="5"/>
  <c r="L14" i="5" s="1"/>
  <c r="K15" i="5"/>
  <c r="K14" i="5" s="1"/>
  <c r="J15" i="5"/>
  <c r="J14" i="5" s="1"/>
  <c r="K160" i="5" l="1"/>
  <c r="J26" i="5"/>
  <c r="J25" i="5" s="1"/>
  <c r="L64" i="5"/>
  <c r="L63" i="5" s="1"/>
  <c r="L62" i="5" s="1"/>
  <c r="K26" i="5"/>
  <c r="K25" i="5" s="1"/>
  <c r="J134" i="5"/>
  <c r="J52" i="5"/>
  <c r="J51" i="5" s="1"/>
  <c r="K134" i="5"/>
  <c r="J57" i="5"/>
  <c r="L129" i="5"/>
  <c r="K107" i="5"/>
  <c r="L52" i="5"/>
  <c r="L51" i="5" s="1"/>
  <c r="L81" i="5"/>
  <c r="L80" i="5" s="1"/>
  <c r="K159" i="5"/>
  <c r="K52" i="5"/>
  <c r="K51" i="5" s="1"/>
  <c r="J159" i="5"/>
  <c r="K57" i="5"/>
  <c r="J96" i="5"/>
  <c r="L159" i="5"/>
  <c r="L74" i="5"/>
  <c r="L73" i="5" s="1"/>
  <c r="K74" i="5"/>
  <c r="K73" i="5" s="1"/>
  <c r="L57" i="5"/>
  <c r="J64" i="5"/>
  <c r="J63" i="5" s="1"/>
  <c r="J62" i="5" s="1"/>
  <c r="J129" i="5"/>
  <c r="L134" i="5"/>
  <c r="K64" i="5"/>
  <c r="K63" i="5" s="1"/>
  <c r="K62" i="5" s="1"/>
  <c r="J74" i="5"/>
  <c r="J73" i="5" s="1"/>
  <c r="K81" i="5"/>
  <c r="K80" i="5" s="1"/>
  <c r="K129" i="5"/>
  <c r="L107" i="5"/>
  <c r="L26" i="5"/>
  <c r="L25" i="5" s="1"/>
  <c r="L17" i="5"/>
  <c r="L13" i="5" s="1"/>
  <c r="K17" i="5"/>
  <c r="K13" i="5" s="1"/>
  <c r="J17" i="5"/>
  <c r="J13" i="5" s="1"/>
  <c r="J12" i="5" s="1"/>
  <c r="C14" i="9"/>
  <c r="D14" i="9"/>
  <c r="E14" i="9"/>
  <c r="K95" i="5"/>
  <c r="K96" i="5"/>
  <c r="L95" i="5"/>
  <c r="L96" i="5"/>
  <c r="J107" i="5"/>
  <c r="J154" i="5"/>
  <c r="K154" i="5"/>
  <c r="L154" i="5"/>
  <c r="J98" i="4"/>
  <c r="I98" i="4"/>
  <c r="H98" i="4"/>
  <c r="J105" i="4"/>
  <c r="J103" i="4"/>
  <c r="I105" i="4"/>
  <c r="I103" i="4"/>
  <c r="H105" i="4"/>
  <c r="H103" i="4"/>
  <c r="L44" i="5" l="1"/>
  <c r="K44" i="5"/>
  <c r="J44" i="5"/>
  <c r="J11" i="5" s="1"/>
  <c r="K12" i="5"/>
  <c r="L128" i="5"/>
  <c r="L120" i="5" s="1"/>
  <c r="L115" i="5" s="1"/>
  <c r="J128" i="5"/>
  <c r="K128" i="5"/>
  <c r="K120" i="5" s="1"/>
  <c r="K115" i="5" s="1"/>
  <c r="K11" i="5"/>
  <c r="L12" i="5"/>
  <c r="K31" i="6"/>
  <c r="J31" i="6"/>
  <c r="K29" i="6"/>
  <c r="J29" i="6"/>
  <c r="I29" i="6"/>
  <c r="I31" i="6"/>
  <c r="J115" i="5" l="1"/>
  <c r="J120" i="5"/>
  <c r="J177" i="5"/>
  <c r="K177" i="5"/>
  <c r="L11" i="5"/>
  <c r="L177" i="5" s="1"/>
  <c r="K62" i="6"/>
  <c r="K61" i="6" s="1"/>
  <c r="K60" i="6" s="1"/>
  <c r="J62" i="6"/>
  <c r="J61" i="6" s="1"/>
  <c r="J60" i="6" s="1"/>
  <c r="I62" i="6"/>
  <c r="I61" i="6" s="1"/>
  <c r="I60" i="6" s="1"/>
  <c r="K67" i="6"/>
  <c r="J67" i="6"/>
  <c r="I67" i="6"/>
  <c r="K65" i="6"/>
  <c r="K64" i="6" s="1"/>
  <c r="J65" i="6"/>
  <c r="J64" i="6" s="1"/>
  <c r="I65" i="6"/>
  <c r="I64" i="6" s="1"/>
  <c r="K58" i="6"/>
  <c r="K57" i="6" s="1"/>
  <c r="J58" i="6"/>
  <c r="J57" i="6" s="1"/>
  <c r="I58" i="6"/>
  <c r="I57" i="6" s="1"/>
  <c r="K55" i="6"/>
  <c r="K54" i="6" s="1"/>
  <c r="J55" i="6"/>
  <c r="J54" i="6" s="1"/>
  <c r="I55" i="6"/>
  <c r="I54" i="6" s="1"/>
  <c r="K52" i="6"/>
  <c r="J52" i="6"/>
  <c r="I52" i="6"/>
  <c r="K50" i="6"/>
  <c r="J50" i="6"/>
  <c r="I50" i="6"/>
  <c r="K45" i="6"/>
  <c r="J45" i="6"/>
  <c r="I45" i="6"/>
  <c r="K41" i="6"/>
  <c r="J41" i="6"/>
  <c r="I41" i="6"/>
  <c r="K39" i="6"/>
  <c r="K38" i="6" s="1"/>
  <c r="K37" i="6" s="1"/>
  <c r="K36" i="6" s="1"/>
  <c r="J39" i="6"/>
  <c r="J38" i="6" s="1"/>
  <c r="J37" i="6" s="1"/>
  <c r="J36" i="6" s="1"/>
  <c r="I39" i="6"/>
  <c r="I38" i="6" s="1"/>
  <c r="I37" i="6" s="1"/>
  <c r="I36" i="6" s="1"/>
  <c r="K34" i="6"/>
  <c r="K33" i="6" s="1"/>
  <c r="J34" i="6"/>
  <c r="J33" i="6" s="1"/>
  <c r="I34" i="6"/>
  <c r="I33" i="6" s="1"/>
  <c r="I27" i="6"/>
  <c r="K22" i="6"/>
  <c r="J22" i="6"/>
  <c r="I22" i="6"/>
  <c r="I21" i="6" s="1"/>
  <c r="I20" i="6" s="1"/>
  <c r="K17" i="6"/>
  <c r="J17" i="6"/>
  <c r="I17" i="6"/>
  <c r="K15" i="6"/>
  <c r="J15" i="6"/>
  <c r="I15" i="6"/>
  <c r="K12" i="6"/>
  <c r="J12" i="6"/>
  <c r="I12" i="6"/>
  <c r="K10" i="6"/>
  <c r="J10" i="6"/>
  <c r="J9" i="6" s="1"/>
  <c r="I10" i="6"/>
  <c r="I9" i="6" l="1"/>
  <c r="I8" i="6" s="1"/>
  <c r="K9" i="6"/>
  <c r="K21" i="6"/>
  <c r="K20" i="6" s="1"/>
  <c r="J21" i="6"/>
  <c r="J20" i="6" s="1"/>
  <c r="J44" i="6"/>
  <c r="K49" i="6"/>
  <c r="I14" i="6"/>
  <c r="I49" i="6"/>
  <c r="I44" i="6"/>
  <c r="K8" i="6"/>
  <c r="J8" i="6"/>
  <c r="J49" i="6"/>
  <c r="K44" i="6"/>
  <c r="J14" i="6"/>
  <c r="K14" i="6"/>
  <c r="K43" i="6" l="1"/>
  <c r="K69" i="6" s="1"/>
  <c r="I43" i="6"/>
  <c r="I69" i="6" s="1"/>
  <c r="J43" i="6"/>
  <c r="J69" i="6" s="1"/>
  <c r="L181" i="5"/>
  <c r="K181" i="5"/>
  <c r="L199" i="5"/>
  <c r="K199" i="5"/>
  <c r="J198" i="5"/>
  <c r="L198" i="5"/>
  <c r="L197" i="5"/>
  <c r="L196" i="5" s="1"/>
  <c r="K193" i="5"/>
  <c r="J193" i="5"/>
  <c r="K189" i="5"/>
  <c r="K188" i="5"/>
  <c r="J188" i="5"/>
  <c r="L188" i="5"/>
  <c r="L182" i="5"/>
  <c r="K182" i="5"/>
  <c r="J182" i="5"/>
  <c r="J181" i="5"/>
  <c r="L180" i="5"/>
  <c r="K180" i="5"/>
  <c r="J180" i="5"/>
  <c r="L192" i="5" l="1"/>
  <c r="J186" i="5"/>
  <c r="J185" i="5" s="1"/>
  <c r="L195" i="5"/>
  <c r="L194" i="5" s="1"/>
  <c r="L183" i="5"/>
  <c r="J183" i="5"/>
  <c r="J195" i="5"/>
  <c r="J194" i="5" s="1"/>
  <c r="J189" i="5"/>
  <c r="J187" i="5" s="1"/>
  <c r="K195" i="5"/>
  <c r="K194" i="5" s="1"/>
  <c r="K184" i="5"/>
  <c r="L186" i="5"/>
  <c r="L185" i="5" s="1"/>
  <c r="J192" i="5"/>
  <c r="L184" i="5"/>
  <c r="L189" i="5"/>
  <c r="L187" i="5" s="1"/>
  <c r="K191" i="5"/>
  <c r="L193" i="5"/>
  <c r="K192" i="5"/>
  <c r="K183" i="5"/>
  <c r="J184" i="5"/>
  <c r="K186" i="5"/>
  <c r="K185" i="5" s="1"/>
  <c r="L191" i="5"/>
  <c r="K187" i="5"/>
  <c r="J191" i="5"/>
  <c r="K198" i="5"/>
  <c r="J199" i="5"/>
  <c r="K197" i="5"/>
  <c r="K196" i="5" s="1"/>
  <c r="J197" i="5"/>
  <c r="J196" i="5" s="1"/>
  <c r="J148" i="4"/>
  <c r="J147" i="4" s="1"/>
  <c r="J146" i="4" s="1"/>
  <c r="I148" i="4"/>
  <c r="I147" i="4" s="1"/>
  <c r="I146" i="4" s="1"/>
  <c r="H148" i="4"/>
  <c r="H147" i="4" s="1"/>
  <c r="H146" i="4" s="1"/>
  <c r="H15" i="4"/>
  <c r="H14" i="4" s="1"/>
  <c r="I15" i="4"/>
  <c r="I14" i="4" s="1"/>
  <c r="J15" i="4"/>
  <c r="J14" i="4" s="1"/>
  <c r="H18" i="4"/>
  <c r="I18" i="4"/>
  <c r="J18" i="4"/>
  <c r="H20" i="4"/>
  <c r="I20" i="4"/>
  <c r="J20" i="4"/>
  <c r="H23" i="4"/>
  <c r="H27" i="4"/>
  <c r="I27" i="4"/>
  <c r="J27" i="4"/>
  <c r="H29" i="4"/>
  <c r="I29" i="4"/>
  <c r="J29" i="4"/>
  <c r="H33" i="4"/>
  <c r="H32" i="4" s="1"/>
  <c r="H31" i="4" s="1"/>
  <c r="H176" i="4" s="1"/>
  <c r="I33" i="4"/>
  <c r="I32" i="4" s="1"/>
  <c r="I31" i="4" s="1"/>
  <c r="I176" i="4" s="1"/>
  <c r="J33" i="4"/>
  <c r="J32" i="4" s="1"/>
  <c r="J31" i="4" s="1"/>
  <c r="J176" i="4" s="1"/>
  <c r="H38" i="4"/>
  <c r="H37" i="4" s="1"/>
  <c r="H36" i="4" s="1"/>
  <c r="H35" i="4" s="1"/>
  <c r="H177" i="4" s="1"/>
  <c r="H42" i="4"/>
  <c r="H41" i="4" s="1"/>
  <c r="H40" i="4" s="1"/>
  <c r="H178" i="4" s="1"/>
  <c r="I42" i="4"/>
  <c r="I41" i="4" s="1"/>
  <c r="I40" i="4" s="1"/>
  <c r="I178" i="4" s="1"/>
  <c r="J42" i="4"/>
  <c r="J41" i="4" s="1"/>
  <c r="J40" i="4" s="1"/>
  <c r="J178" i="4" s="1"/>
  <c r="H46" i="4"/>
  <c r="H45" i="4" s="1"/>
  <c r="I46" i="4"/>
  <c r="I45" i="4" s="1"/>
  <c r="J46" i="4"/>
  <c r="J45" i="4" s="1"/>
  <c r="H53" i="4"/>
  <c r="I53" i="4"/>
  <c r="J53" i="4"/>
  <c r="H55" i="4"/>
  <c r="I55" i="4"/>
  <c r="J55" i="4"/>
  <c r="H58" i="4"/>
  <c r="I58" i="4"/>
  <c r="J58" i="4"/>
  <c r="H60" i="4"/>
  <c r="I60" i="4"/>
  <c r="J60" i="4"/>
  <c r="H65" i="4"/>
  <c r="I65" i="4"/>
  <c r="J65" i="4"/>
  <c r="H68" i="4"/>
  <c r="I68" i="4"/>
  <c r="J68" i="4"/>
  <c r="H70" i="4"/>
  <c r="I70" i="4"/>
  <c r="J70" i="4"/>
  <c r="H75" i="4"/>
  <c r="I75" i="4"/>
  <c r="J75" i="4"/>
  <c r="H77" i="4"/>
  <c r="I77" i="4"/>
  <c r="J77" i="4"/>
  <c r="H82" i="4"/>
  <c r="H81" i="4" s="1"/>
  <c r="H80" i="4" s="1"/>
  <c r="I82" i="4"/>
  <c r="J82" i="4"/>
  <c r="H84" i="4"/>
  <c r="I84" i="4"/>
  <c r="J84" i="4"/>
  <c r="H92" i="4"/>
  <c r="H91" i="4" s="1"/>
  <c r="H90" i="4" s="1"/>
  <c r="H89" i="4" s="1"/>
  <c r="I92" i="4"/>
  <c r="I91" i="4" s="1"/>
  <c r="I90" i="4" s="1"/>
  <c r="I89" i="4" s="1"/>
  <c r="J92" i="4"/>
  <c r="J91" i="4" s="1"/>
  <c r="J90" i="4" s="1"/>
  <c r="J89" i="4" s="1"/>
  <c r="H97" i="4"/>
  <c r="H95" i="4" s="1"/>
  <c r="H99" i="4"/>
  <c r="I99" i="4"/>
  <c r="I97" i="4" s="1"/>
  <c r="J99" i="4"/>
  <c r="J97" i="4" s="1"/>
  <c r="H101" i="4"/>
  <c r="J101" i="4"/>
  <c r="H113" i="4"/>
  <c r="H112" i="4" s="1"/>
  <c r="H111" i="4" s="1"/>
  <c r="H110" i="4" s="1"/>
  <c r="I113" i="4"/>
  <c r="I112" i="4" s="1"/>
  <c r="I111" i="4" s="1"/>
  <c r="I110" i="4" s="1"/>
  <c r="J113" i="4"/>
  <c r="J112" i="4" s="1"/>
  <c r="J111" i="4" s="1"/>
  <c r="J110" i="4" s="1"/>
  <c r="H118" i="4"/>
  <c r="H117" i="4" s="1"/>
  <c r="H116" i="4" s="1"/>
  <c r="I118" i="4"/>
  <c r="I117" i="4" s="1"/>
  <c r="I116" i="4" s="1"/>
  <c r="J118" i="4"/>
  <c r="J117" i="4" s="1"/>
  <c r="J116" i="4" s="1"/>
  <c r="H122" i="4"/>
  <c r="H121" i="4" s="1"/>
  <c r="I122" i="4"/>
  <c r="I121" i="4" s="1"/>
  <c r="J122" i="4"/>
  <c r="J121" i="4" s="1"/>
  <c r="H124" i="4"/>
  <c r="H123" i="4" s="1"/>
  <c r="I124" i="4"/>
  <c r="I123" i="4" s="1"/>
  <c r="J124" i="4"/>
  <c r="J123" i="4" s="1"/>
  <c r="H130" i="4"/>
  <c r="I130" i="4"/>
  <c r="J130" i="4"/>
  <c r="H132" i="4"/>
  <c r="I132" i="4"/>
  <c r="J132" i="4"/>
  <c r="H136" i="4"/>
  <c r="I136" i="4"/>
  <c r="J136" i="4"/>
  <c r="H138" i="4"/>
  <c r="I138" i="4"/>
  <c r="J138" i="4"/>
  <c r="H141" i="4"/>
  <c r="H140" i="4" s="1"/>
  <c r="I141" i="4"/>
  <c r="I140" i="4" s="1"/>
  <c r="J141" i="4"/>
  <c r="J140" i="4" s="1"/>
  <c r="H144" i="4"/>
  <c r="H143" i="4" s="1"/>
  <c r="I144" i="4"/>
  <c r="I143" i="4" s="1"/>
  <c r="J144" i="4"/>
  <c r="J143" i="4" s="1"/>
  <c r="H153" i="4"/>
  <c r="H152" i="4" s="1"/>
  <c r="I153" i="4"/>
  <c r="I152" i="4" s="1"/>
  <c r="I150" i="4" s="1"/>
  <c r="I187" i="4" s="1"/>
  <c r="J153" i="4"/>
  <c r="J152" i="4" s="1"/>
  <c r="J150" i="4" s="1"/>
  <c r="J187" i="4" s="1"/>
  <c r="I158" i="4"/>
  <c r="J158" i="4"/>
  <c r="I162" i="4"/>
  <c r="I161" i="4" s="1"/>
  <c r="J162" i="4"/>
  <c r="J161" i="4" s="1"/>
  <c r="H166" i="4"/>
  <c r="H165" i="4" s="1"/>
  <c r="I166" i="4"/>
  <c r="I165" i="4" s="1"/>
  <c r="J166" i="4"/>
  <c r="J165" i="4" s="1"/>
  <c r="H170" i="4"/>
  <c r="H169" i="4" s="1"/>
  <c r="I170" i="4"/>
  <c r="I169" i="4" s="1"/>
  <c r="J170" i="4"/>
  <c r="J169" i="4" s="1"/>
  <c r="I177" i="4"/>
  <c r="J177" i="4"/>
  <c r="J157" i="4" l="1"/>
  <c r="J156" i="4" s="1"/>
  <c r="I157" i="4"/>
  <c r="I156" i="4" s="1"/>
  <c r="H129" i="4"/>
  <c r="H128" i="4" s="1"/>
  <c r="H120" i="4" s="1"/>
  <c r="H115" i="4" s="1"/>
  <c r="J52" i="4"/>
  <c r="J51" i="4" s="1"/>
  <c r="I52" i="4"/>
  <c r="I51" i="4" s="1"/>
  <c r="H52" i="4"/>
  <c r="J74" i="4"/>
  <c r="J73" i="4" s="1"/>
  <c r="I26" i="4"/>
  <c r="I25" i="4" s="1"/>
  <c r="J135" i="4"/>
  <c r="I135" i="4"/>
  <c r="J17" i="4"/>
  <c r="J13" i="4" s="1"/>
  <c r="I57" i="4"/>
  <c r="I129" i="4"/>
  <c r="H57" i="4"/>
  <c r="J26" i="4"/>
  <c r="J25" i="4" s="1"/>
  <c r="H135" i="4"/>
  <c r="H26" i="4"/>
  <c r="H25" i="4" s="1"/>
  <c r="K190" i="5"/>
  <c r="L190" i="5"/>
  <c r="J179" i="5"/>
  <c r="J178" i="5" s="1"/>
  <c r="L179" i="5"/>
  <c r="L178" i="5" s="1"/>
  <c r="K179" i="5"/>
  <c r="K178" i="5" s="1"/>
  <c r="K200" i="5" s="1"/>
  <c r="J190" i="5"/>
  <c r="H51" i="4"/>
  <c r="I17" i="4"/>
  <c r="I13" i="4" s="1"/>
  <c r="H17" i="4"/>
  <c r="H13" i="4" s="1"/>
  <c r="J168" i="4"/>
  <c r="J192" i="4" s="1"/>
  <c r="J193" i="4"/>
  <c r="H151" i="4"/>
  <c r="H150" i="4"/>
  <c r="H187" i="4" s="1"/>
  <c r="J81" i="4"/>
  <c r="J80" i="4" s="1"/>
  <c r="I74" i="4"/>
  <c r="I73" i="4" s="1"/>
  <c r="J64" i="4"/>
  <c r="J63" i="4" s="1"/>
  <c r="J62" i="4" s="1"/>
  <c r="I81" i="4"/>
  <c r="I80" i="4" s="1"/>
  <c r="H74" i="4"/>
  <c r="H73" i="4" s="1"/>
  <c r="I64" i="4"/>
  <c r="I63" i="4" s="1"/>
  <c r="I62" i="4" s="1"/>
  <c r="J129" i="4"/>
  <c r="J57" i="4"/>
  <c r="H64" i="4"/>
  <c r="H63" i="4" s="1"/>
  <c r="H62" i="4" s="1"/>
  <c r="H164" i="4"/>
  <c r="H191" i="4"/>
  <c r="H190" i="4" s="1"/>
  <c r="I185" i="4"/>
  <c r="I95" i="4"/>
  <c r="I182" i="4"/>
  <c r="I181" i="4" s="1"/>
  <c r="I96" i="4"/>
  <c r="H185" i="4"/>
  <c r="I168" i="4"/>
  <c r="I192" i="4" s="1"/>
  <c r="I193" i="4"/>
  <c r="H168" i="4"/>
  <c r="H192" i="4" s="1"/>
  <c r="H193" i="4"/>
  <c r="J183" i="4"/>
  <c r="I183" i="4"/>
  <c r="I180" i="4"/>
  <c r="I88" i="4"/>
  <c r="H183" i="4"/>
  <c r="H88" i="4"/>
  <c r="H180" i="4"/>
  <c r="J191" i="4"/>
  <c r="J190" i="4" s="1"/>
  <c r="J164" i="4"/>
  <c r="I164" i="4"/>
  <c r="I191" i="4"/>
  <c r="I190" i="4" s="1"/>
  <c r="J185" i="4"/>
  <c r="J95" i="4"/>
  <c r="J182" i="4"/>
  <c r="J181" i="4" s="1"/>
  <c r="J96" i="4"/>
  <c r="J180" i="4"/>
  <c r="J88" i="4"/>
  <c r="H182" i="4"/>
  <c r="H181" i="4" s="1"/>
  <c r="J151" i="4"/>
  <c r="H96" i="4"/>
  <c r="I151" i="4"/>
  <c r="J44" i="4" l="1"/>
  <c r="J128" i="4"/>
  <c r="J120" i="4" s="1"/>
  <c r="J115" i="4" s="1"/>
  <c r="I128" i="4"/>
  <c r="I120" i="4" s="1"/>
  <c r="I115" i="4" s="1"/>
  <c r="I44" i="4"/>
  <c r="I179" i="4" s="1"/>
  <c r="H44" i="4"/>
  <c r="H179" i="4" s="1"/>
  <c r="I12" i="4"/>
  <c r="I175" i="4" s="1"/>
  <c r="J12" i="4"/>
  <c r="J175" i="4" s="1"/>
  <c r="H12" i="4"/>
  <c r="H175" i="4" s="1"/>
  <c r="J179" i="4"/>
  <c r="J200" i="5"/>
  <c r="L200" i="5"/>
  <c r="I189" i="4"/>
  <c r="I188" i="4" s="1"/>
  <c r="I155" i="4"/>
  <c r="H189" i="4"/>
  <c r="H188" i="4" s="1"/>
  <c r="J189" i="4"/>
  <c r="J188" i="4" s="1"/>
  <c r="J155" i="4"/>
  <c r="I186" i="4" l="1"/>
  <c r="I184" i="4" s="1"/>
  <c r="J174" i="4"/>
  <c r="I174" i="4"/>
  <c r="I11" i="4"/>
  <c r="I173" i="4" s="1"/>
  <c r="J11" i="4"/>
  <c r="J186" i="4"/>
  <c r="J184" i="4" s="1"/>
  <c r="J194" i="4" s="1"/>
  <c r="H186" i="4"/>
  <c r="H184" i="4" s="1"/>
  <c r="H11" i="4"/>
  <c r="H173" i="4" s="1"/>
  <c r="H174" i="4"/>
  <c r="I194" i="4" l="1"/>
  <c r="H194" i="4"/>
  <c r="J173" i="4"/>
  <c r="G9" i="3"/>
  <c r="F9" i="3"/>
  <c r="E9" i="3"/>
  <c r="E12" i="2"/>
  <c r="D12" i="2"/>
  <c r="C12" i="2"/>
  <c r="E69" i="1" l="1"/>
  <c r="D69" i="1"/>
  <c r="C69" i="1"/>
  <c r="E67" i="1"/>
  <c r="D67" i="1"/>
  <c r="C67" i="1"/>
  <c r="E65" i="1"/>
  <c r="D65" i="1"/>
  <c r="C65" i="1"/>
  <c r="E63" i="1"/>
  <c r="D63" i="1"/>
  <c r="C63" i="1"/>
  <c r="E59" i="1"/>
  <c r="D59" i="1"/>
  <c r="C59" i="1"/>
  <c r="E54" i="1"/>
  <c r="E53" i="1" s="1"/>
  <c r="E52" i="1" s="1"/>
  <c r="D54" i="1"/>
  <c r="D53" i="1" s="1"/>
  <c r="D52" i="1" s="1"/>
  <c r="C54" i="1"/>
  <c r="C53" i="1" s="1"/>
  <c r="C52" i="1" s="1"/>
  <c r="E49" i="1"/>
  <c r="D49" i="1"/>
  <c r="C49" i="1"/>
  <c r="E46" i="1"/>
  <c r="E45" i="1" s="1"/>
  <c r="E44" i="1" s="1"/>
  <c r="E43" i="1" s="1"/>
  <c r="E42" i="1" s="1"/>
  <c r="D46" i="1"/>
  <c r="D45" i="1" s="1"/>
  <c r="D44" i="1" s="1"/>
  <c r="D43" i="1" s="1"/>
  <c r="D42" i="1" s="1"/>
  <c r="C46" i="1"/>
  <c r="C45" i="1" s="1"/>
  <c r="C44" i="1" s="1"/>
  <c r="C43" i="1" s="1"/>
  <c r="C42" i="1" s="1"/>
  <c r="E40" i="1"/>
  <c r="E39" i="1" s="1"/>
  <c r="E38" i="1" s="1"/>
  <c r="D40" i="1"/>
  <c r="D39" i="1" s="1"/>
  <c r="D38" i="1" s="1"/>
  <c r="C40" i="1"/>
  <c r="C39" i="1" s="1"/>
  <c r="C38" i="1" s="1"/>
  <c r="C35" i="1"/>
  <c r="E31" i="1"/>
  <c r="D31" i="1"/>
  <c r="C31" i="1"/>
  <c r="C29" i="1"/>
  <c r="C28" i="1" s="1"/>
  <c r="C27" i="1" s="1"/>
  <c r="E25" i="1"/>
  <c r="E24" i="1" s="1"/>
  <c r="D25" i="1"/>
  <c r="D24" i="1" s="1"/>
  <c r="C25" i="1"/>
  <c r="C24" i="1" s="1"/>
  <c r="E22" i="1"/>
  <c r="D22" i="1"/>
  <c r="C22" i="1"/>
  <c r="E20" i="1"/>
  <c r="D20" i="1"/>
  <c r="C20" i="1"/>
  <c r="E17" i="1"/>
  <c r="D17" i="1"/>
  <c r="C17" i="1"/>
  <c r="E14" i="1"/>
  <c r="D14" i="1"/>
  <c r="C14" i="1"/>
  <c r="E10" i="1"/>
  <c r="D10" i="1"/>
  <c r="C10" i="1"/>
  <c r="D19" i="1" l="1"/>
  <c r="D16" i="1" s="1"/>
  <c r="D9" i="1" s="1"/>
  <c r="C19" i="1"/>
  <c r="C16" i="1" s="1"/>
  <c r="E19" i="1"/>
  <c r="E16" i="1" s="1"/>
  <c r="D58" i="1"/>
  <c r="D57" i="1" s="1"/>
  <c r="C58" i="1"/>
  <c r="C57" i="1" s="1"/>
  <c r="E58" i="1"/>
  <c r="E57" i="1" s="1"/>
  <c r="C9" i="1" l="1"/>
  <c r="E9" i="1"/>
  <c r="E79" i="1" s="1"/>
  <c r="D79" i="1"/>
  <c r="C79" i="1" l="1"/>
</calcChain>
</file>

<file path=xl/sharedStrings.xml><?xml version="1.0" encoding="utf-8"?>
<sst xmlns="http://schemas.openxmlformats.org/spreadsheetml/2006/main" count="2457" uniqueCount="490">
  <si>
    <t>Приложение 1</t>
  </si>
  <si>
    <t>тыс.руб.</t>
  </si>
  <si>
    <t>Код классификации</t>
  </si>
  <si>
    <t>Наименование показателей</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</si>
  <si>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</si>
  <si>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</si>
  <si>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</si>
  <si>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</si>
  <si>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</si>
  <si>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</si>
  <si>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</si>
  <si>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r>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t>
    </r>
    <r>
      <rPr>
        <vertAlign val="superscript"/>
        <sz val="9"/>
        <rFont val="Times New Roman"/>
        <family val="1"/>
        <charset val="204"/>
      </rPr>
      <t>1</t>
    </r>
    <r>
      <rPr>
        <sz val="9"/>
        <rFont val="Times New Roman"/>
        <family val="1"/>
        <charset val="204"/>
      </rPr>
      <t xml:space="preserve"> и 228 Налогового кодекса Российской Федерации</t>
    </r>
  </si>
  <si>
    <t>000 1 01 02030 01 0000 110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</si>
  <si>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</si>
  <si>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000 1 05 00000 00 0000 000</t>
  </si>
  <si>
    <t>НАЛОГИ НА СОВОКУПНЫЙ ДОХОД</t>
  </si>
  <si>
    <t>000 1 05 03000 01 0000 110</t>
  </si>
  <si>
    <t xml:space="preserve">Единый  сельскохозяйственный налог </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</si>
  <si>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</si>
  <si>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</si>
  <si>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</si>
  <si>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</si>
  <si>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</si>
  <si>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обектам налогообложения, расположенным в границах сельских  поселений</t>
  </si>
  <si>
    <t>000 1 06 06000 00 0000 110</t>
  </si>
  <si>
    <t>Земельный налог</t>
  </si>
  <si>
    <t>000 1 06 06030 00 0000 110</t>
  </si>
  <si>
    <t>000 1 06 06033 10 0000 110</t>
  </si>
  <si>
    <t>000 1 06 06040 00 0000 110</t>
  </si>
  <si>
    <t>000 1 06 06043 10 0000 110</t>
  </si>
  <si>
    <t>000 1 08 00000 00 0000 000</t>
  </si>
  <si>
    <t xml:space="preserve">ГОСУДАРСТВЕННАЯ ПОШЛИНА </t>
  </si>
  <si>
    <t>000 1 08 04000 01 0000 110</t>
  </si>
  <si>
    <t>Государственная пошлина за совершение нотариальных действий должностными лицами органов местного самоуправления (за исключением действий, совершаемых консульскими учреждениями РФ)</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</si>
  <si>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</si>
  <si>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</si>
  <si>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000 1 09 00000 00 0000 000</t>
  </si>
  <si>
    <t>Задолженность и перерасчеты по отмененным налогам,сборам и иным обязательным платежам</t>
  </si>
  <si>
    <t>000 1 09 04000 00 0000 110</t>
  </si>
  <si>
    <t>Налоги на имущество</t>
  </si>
  <si>
    <t>000 1 09 04050 00 0000110</t>
  </si>
  <si>
    <t>Земельный налог (по обязательстам, возникшим  до 01 января 2006 г)</t>
  </si>
  <si>
    <t>000 1 09 04053 10 0000110</t>
  </si>
  <si>
    <t>Земельный налог (по обязательствам, возникшим до        1 января 2006 года), мобилизуемый на территориях сельских  поселений</t>
  </si>
  <si>
    <t>000 1 11 00000 00 0000 000</t>
  </si>
  <si>
    <t xml:space="preserve">ДОХОДЫ  ОТ ИСПОЛЬЗОВАНИЯ ИМУЩЕСТВА, НАХОДЯЩЕГОСЯ В ГОСУДАРСТВЕННОЙ И МУНИЦИПАЛЬНОЙ СОБСТВЕННОСТИ </t>
  </si>
  <si>
    <t>000 1 11 05013 10 0000 120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</si>
  <si>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</si>
  <si>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</si>
  <si>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</si>
  <si>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000 1 11 09045 10 0000 120</t>
  </si>
  <si>
    <t>Прочие   поступления   от   использования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</si>
  <si>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000 1 13 00000 00 0000 130</t>
  </si>
  <si>
    <t>ДОХОДЫ ОТ ОКАЗАНИЯ ПЛАТНЫХ УСЛУГ И КОМПЕНСАЦИИ ЗАТРАТ ГОСУДАРСТВА</t>
  </si>
  <si>
    <t>000 1 13 01995 10 0000 130</t>
  </si>
  <si>
    <t>Прочие доходы от оказания платных услуг (работ) получателями средств бюджетов сельских поселений</t>
  </si>
  <si>
    <t>000 1 13 02995 10 0000 130</t>
  </si>
  <si>
    <t>Прочие доходы от компенсации затрат бюджетов поселений</t>
  </si>
  <si>
    <t>000 1 13 00000 00 0000 000</t>
  </si>
  <si>
    <t>000 1 13 01000 00 0000 000</t>
  </si>
  <si>
    <t>Доходы от оказания платных услуг (работ)</t>
  </si>
  <si>
    <t xml:space="preserve">000 1 13 01990 00 0000 000 </t>
  </si>
  <si>
    <t>Прочие доходы от оказания платных услуг (работ)</t>
  </si>
  <si>
    <t>000 1 14 00000 00 0000 000</t>
  </si>
  <si>
    <t>ДОХОДЫ ОТ ПРОДАЖИ МАТЕРИАЛЬНЫХ И НЕМАТЕРИАЛЬНЫХ АКТИВОВ</t>
  </si>
  <si>
    <t>000 1 14 002053 10 0000 430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</si>
  <si>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</si>
  <si>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000 1 14 06000 00 0000 430</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</si>
  <si>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</si>
  <si>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000 1 14 06020 00 0000 430</t>
  </si>
  <si>
    <t>Доходы от продажи земельных участков, государственная собственность на которые не разграничена</t>
  </si>
  <si>
    <t>000 1 14 06020 10 0000 430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</si>
  <si>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</si>
  <si>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000 1 14 06025 10 0000 430</t>
  </si>
  <si>
    <t>Доходы от  продажи  земельных  участков,находящихся  в  собственности  поселений (за   исключением   земельных   участков муниципальных  бюджетных  и   автономных учреждений)</t>
  </si>
  <si>
    <t>000 116 33050 10 0000 140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</si>
  <si>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сельских поселений</t>
  </si>
  <si>
    <t>000 1 17 05 000 00 0000 180</t>
  </si>
  <si>
    <t>ПРОЧИЕ НЕНАЛОГОВЫЕ ДОХОДЫ</t>
  </si>
  <si>
    <t>000 1 17 05050 10 0000 180</t>
  </si>
  <si>
    <t>Прочие неналоговые доходы бюджетов сельских поселений</t>
  </si>
  <si>
    <t>000 1 17 01050 10 0000 180</t>
  </si>
  <si>
    <t>Невыясненные поступления, зачисляемые в бюджет сельских поселений</t>
  </si>
  <si>
    <t>000 116 00000 00 0000 000</t>
  </si>
  <si>
    <t>ШТРАФЫ,САНКЦИИ,ВОЗМЕЩЕНИЕ УЩЕРБА</t>
  </si>
  <si>
    <t>000 116 02000 00 0000 000</t>
  </si>
  <si>
    <t>Административные штрафы, установленные законами субъектов Российской Федерации об административных правонарушениях</t>
  </si>
  <si>
    <t>000 116 02020 02 0000 140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</si>
  <si>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</si>
  <si>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000 116 02020 02 0200 140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</si>
  <si>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(штрафы, пени, неустойки, возмещения ущерба)</t>
  </si>
  <si>
    <t>000 117 00000 00 0000 000</t>
  </si>
  <si>
    <t>0.0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</si>
  <si>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</si>
  <si>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</si>
  <si>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</si>
  <si>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</si>
  <si>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000 2 02 01000 00 0000 150</t>
  </si>
  <si>
    <t>Дотации бюджетам субъектов Российской Федерации и муниципальных образований</t>
  </si>
  <si>
    <t>000 2 02 16001 10 0000 150</t>
  </si>
  <si>
    <t>Дотация на выравнивание бюджетной обеспеченности поселений за счет субвенций Тульской области</t>
  </si>
  <si>
    <t>Дотации бюджетам поселений на выравнивание бюджетной обеспеченности поселений за счет средств района</t>
  </si>
  <si>
    <t>000 2 02 15002 10 0000 150</t>
  </si>
  <si>
    <t>Дотация на поддержку мер по обеспечению сбалансированности бюджетов за счет средств района</t>
  </si>
  <si>
    <t>000 2 02 20000 00 0000 150</t>
  </si>
  <si>
    <t xml:space="preserve">Прочие субсидии </t>
  </si>
  <si>
    <t>000 2 02 29999 00 0000 150</t>
  </si>
  <si>
    <t>Прочие субсидии бюджетам сельских
поселений</t>
  </si>
  <si>
    <t>000 2 02 03000 00 0000 150</t>
  </si>
  <si>
    <t>Субвенции бюджетам субъектов Российской Федерации и муниципальных образований</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</si>
  <si>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</si>
  <si>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</si>
  <si>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000 2 02 40014 10 0000 150</t>
  </si>
  <si>
    <t>Межбюджетные трансферта,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</si>
  <si>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из бюджета муниципального образования Щекинский район бюджетам сельских поселений на организацию ритуальных услуг и содержание мест захоронения</t>
  </si>
  <si>
    <t>межбюджетные трансферты, передаваемые из бюджета муниципального
образования Щекинский район бюджетам сельских поселений на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в рамках муниципальной программы муниципального образования Щекинский район «Улучшение жилищных условий граждан и комплексное развитие коммунальной инфраструктуры в муниципальном образовании Щекинский район»</t>
  </si>
  <si>
    <t xml:space="preserve"> межбюджетные трансферты, передаваемые из бюджета муниципального образования Щекинский район бюджетам сельских поселений на осуществление части полномочий по участию в профилактике терроризма и экстремизма, а также в минимизации и (или) ликвидации последствий проявлений терроризма и экстремизма в границах поселения,
в рамках муниципальной программы муниципального образования Щекинский район «Повышение общественной безопасности населения на территории муниципального образования Щекинский район»</t>
  </si>
  <si>
    <t>межбюджетные трансферты, передаваемые из бюджета муниципального образования Щекинский район бюджетам
сельских поселений на осуществление
части полномочий по сохранению,использованию и популяризации объектов культурного наследия (памятников
истории и культуры),находящихся в
собственности поселения,охране объектов культурного наследия (памятников истории и культуры) местного
(муниципального) значения,расположенных на территории поселения</t>
  </si>
  <si>
    <t>000 2 02 49999 10 0000 150</t>
  </si>
  <si>
    <t>Иные межбюджетные трансферты</t>
  </si>
  <si>
    <t>иные межбюджетные трансферты бюджетам муниципальных образований Щекинского района в целях проведения конкурсов "Активный сельский староста", "Активный руководитель территориального общественного самоуправления"</t>
  </si>
  <si>
    <t>иные межбюджетные трансферты на защиту населения и территории от чрезвычайных ситуаций природного характера, пожарная безопасность</t>
  </si>
  <si>
    <t>ВСЕГО ДОХОДОВ</t>
  </si>
  <si>
    <t>"О бюджете муниципального образования Лазаревское</t>
  </si>
  <si>
    <t>к решению № от  Собрания депутатов МО Лазаревское</t>
  </si>
  <si>
    <t>План 2026г.</t>
  </si>
  <si>
    <t>иные межбюджетные трансферты на поддержку мер по обеспечению сбалансированности бюджетов</t>
  </si>
  <si>
    <t>Приложение 2</t>
  </si>
  <si>
    <t>"О бюджете муниципального образования Лазаревское Щекинского района</t>
  </si>
  <si>
    <t xml:space="preserve">Перечень вопросов </t>
  </si>
  <si>
    <t>Участие в профилактике терроризма и экстремизма,а также в минимизации и (или)   ликвидации последствий проявления терроризма и экстремизма в границах поселения</t>
  </si>
  <si>
    <t>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создания условий для жилищного строительства, а так же иных полномочий органов местного самоуправления в соответствии с жилищным законодательством.</t>
  </si>
  <si>
    <t xml:space="preserve">Сохранение использования и популяризация объектов культурного наследия (памятников истории и культуры) находящихся в собственности поселения, охране объектов культурного наследия ( памятников истории и культуры) местного значения, расположенных на территории поселения </t>
  </si>
  <si>
    <t xml:space="preserve">Итого </t>
  </si>
  <si>
    <t>к   решению №  Собрания депутатов МО Лазаревское</t>
  </si>
  <si>
    <t>Сумма на 2025 год</t>
  </si>
  <si>
    <t>Сумма на 2026 год</t>
  </si>
  <si>
    <t>Приложение  №3</t>
  </si>
  <si>
    <t>№ п/п</t>
  </si>
  <si>
    <t>Перечень передаваемых полномочий</t>
  </si>
  <si>
    <t>Сумма                        на 2025 год</t>
  </si>
  <si>
    <t>осуществление внешнего муниципального контроля</t>
  </si>
  <si>
    <t>осуществление внутреннего муниципального финансового  контроля в сфере  предстоящей части  осуществления последующего контроля</t>
  </si>
  <si>
    <t>Сумма                        на 2026 год</t>
  </si>
  <si>
    <t xml:space="preserve">создание условий для организации досуга и обеспечения житилей поселения услугами организации культуры </t>
  </si>
  <si>
    <t>05</t>
  </si>
  <si>
    <t>11</t>
  </si>
  <si>
    <t>01</t>
  </si>
  <si>
    <t>10</t>
  </si>
  <si>
    <t>08</t>
  </si>
  <si>
    <t>07</t>
  </si>
  <si>
    <t>03</t>
  </si>
  <si>
    <t>12</t>
  </si>
  <si>
    <t>04</t>
  </si>
  <si>
    <t>02</t>
  </si>
  <si>
    <t>13</t>
  </si>
  <si>
    <t>06</t>
  </si>
  <si>
    <t>2,5 и 5 без целевых</t>
  </si>
  <si>
    <t>ВСЕГО:</t>
  </si>
  <si>
    <t>Условно-утвержденные расходы</t>
  </si>
  <si>
    <t>29230</t>
  </si>
  <si>
    <t>100</t>
  </si>
  <si>
    <t>09</t>
  </si>
  <si>
    <t>Закупка товаров, работ и услуг для государственных (муниципальных) нужд  в рамках программы</t>
  </si>
  <si>
    <t>Муниципальная целевая программа "Обеспечение условий для развития на территории МО Лазаревское  физической культуры и массового  спорта"</t>
  </si>
  <si>
    <t>Другие вопросы в области физической культуры и спорта</t>
  </si>
  <si>
    <t>00</t>
  </si>
  <si>
    <t>ФИЗИЧЕСКАЯ КУЛЬТУРА И СПОРТ</t>
  </si>
  <si>
    <t>310</t>
  </si>
  <si>
    <t>28870</t>
  </si>
  <si>
    <t>96</t>
  </si>
  <si>
    <t>Иные пенсии, социальные доплаты к пенсиям</t>
  </si>
  <si>
    <t>Доплата к пенсии муниципальным служащим в рамках непрограммного направления деятельности социальная поддержка МО Лазаревское</t>
  </si>
  <si>
    <t xml:space="preserve"> "Пенсионное обеспечение" подлежат отражению расходы, предусмотренные нормативными правовыми актами Российской Федерации и связанные с выплатой денежных пособий, таких как все виды пенсий, различным категориям лиц, выплаты нетрудоспособным членам семьи, дополнительное материальное обеспечение ветеранов ядерно-оружейного комплекса, другие выплаты, установленные пенсионным законодательством Российской Федерации</t>
  </si>
  <si>
    <t>Социальная политика</t>
  </si>
  <si>
    <t>85370</t>
  </si>
  <si>
    <t>97</t>
  </si>
  <si>
    <t>Расходы по переданным полномочиям на создание условий для организации досуга и обеспечения житилей поселения услугами организации культуры по непрграммным мероприятиям "Межбюджетные трансферты бюджету муниципального района из бюджету МО Лазаревское на осуществление части полномочий"</t>
  </si>
  <si>
    <t>000</t>
  </si>
  <si>
    <t>Межбюджетные трансферты</t>
  </si>
  <si>
    <t>84060</t>
  </si>
  <si>
    <t>900</t>
  </si>
  <si>
    <t>Закупка товаров, работ и услуг для государственных (муниципальных) нужд</t>
  </si>
  <si>
    <t>Межбюджетные трансферты из бюджета МО Щекинский район в бюджеты поселений</t>
  </si>
  <si>
    <t>99</t>
  </si>
  <si>
    <t>00000</t>
  </si>
  <si>
    <t>200</t>
  </si>
  <si>
    <t>Культура</t>
  </si>
  <si>
    <t>КУЛЬТУРА И КИНЕМАТОГРАФИЯ</t>
  </si>
  <si>
    <t>29440</t>
  </si>
  <si>
    <t>Повышение квалификации  в рамках непрограммного мероприятия "Обеспечение функционирования Администрации МО</t>
  </si>
  <si>
    <t>Муниципальная  программа «Профессиональная подготовка, переподготовка, повышение квалификации муниципальных служащих администрации муниципального образования Лазаревское Щекинского района»</t>
  </si>
  <si>
    <t>Профессиональная подготовка, переподготовка и повышение квалификации</t>
  </si>
  <si>
    <t>Образование</t>
  </si>
  <si>
    <t>20300</t>
  </si>
  <si>
    <t>500</t>
  </si>
  <si>
    <t>Межбюджетные трансферты на защиту населения и территории от чрезвычайных ситуаций природного характера, пожарная безопасность (ликвидация несанкционированных свалок)</t>
  </si>
  <si>
    <t>84040</t>
  </si>
  <si>
    <t>400</t>
  </si>
  <si>
    <t>Организация ритульных услуг и содержание мест захоронения</t>
  </si>
  <si>
    <t>29370</t>
  </si>
  <si>
    <t>Прочее благоустройство территории МО Лазаревское</t>
  </si>
  <si>
    <t>Подпрограмма 4 "Прочее благоустройство территории МО Лазаревское"</t>
  </si>
  <si>
    <t>29360</t>
  </si>
  <si>
    <t>300</t>
  </si>
  <si>
    <t>Прочая закупка товаров, работ и услуг для государственных (муниципальных) нужд</t>
  </si>
  <si>
    <t>Мерроприятие 1. "Уборка несанкционированных свалок" в рамках подпрограммы "Организация вывоза бытовых отходов и мусора  в муниципальном образовании Лазаревское Щекинского района"  муниципальной программы "Развитие благоустройства на территории  муниципального образования Лазаревское Щекинского района"</t>
  </si>
  <si>
    <t>Подпрограмма 3 «Организация вывоза бытовых отходов и мусора в муниципальном образовании Лазаревское Щёкинского района»</t>
  </si>
  <si>
    <t>29220</t>
  </si>
  <si>
    <t>Мерроприятие 2 "Озеленение населенных пунктов территории МО Лазаревское" в рамках подпрограммы "Благоустройство и озеленение территории муниципального образования Лазаревское Щекинского района, использования и охраны  лесов, расположенных в границах муниципального образования» муниципальной программы "Развитие благоустройства на территории  муниципального образования Лазаревское Щекинского района"</t>
  </si>
  <si>
    <t>29210</t>
  </si>
  <si>
    <t>Мерроприятие 1 "Спиливание деревьев в рамках подпрограммы "Благоустройство и озеленение территории муниципального образования Лазаревское Щекинского района, использование и охрана  лесов, расположенных в границах муниципального образования» муниципальной программы "Развитие благоустройства на территории  муниципального образования Лазаревское Щекинского района"</t>
  </si>
  <si>
    <t>Подпрограмма 2  "Благоустройство и озеленение территории муниципального образования Лазаревское Щекинского района, использования и охраны  лесов, расположенных в границах муниципального образования» муниципальной программы "Развитие благоустройства на территории  муниципального образования Лазаревское Щекинского района"</t>
  </si>
  <si>
    <t>29201</t>
  </si>
  <si>
    <t>Мерроприятие 2 "Организация уличного освещения в рамках подпрограммы "Содержание и техническое обслуживание уличного освещения  муниципального образования  Лазаревское  Щекинского  района "  муниципальной программы "Развитие благоустройства на территории  муниципального образования Лазаревское Щекинского района</t>
  </si>
  <si>
    <t>29200</t>
  </si>
  <si>
    <t xml:space="preserve">Мерроприятие 1 «Содержание и техническое обслуживание уличного освещения  муниципального образования Лазаревское Щекинского района» </t>
  </si>
  <si>
    <t>«Содержание и техническое обслуживание уличного освещения  муниципального образования Лазаревское Щекинского района»</t>
  </si>
  <si>
    <t>29190</t>
  </si>
  <si>
    <t>«Оплата потребленной э/энергии на уличное освещение"</t>
  </si>
  <si>
    <t>Подпрограмма 1 "Оплата потребленной э/энергии на уличное освещение муниципального образования  Лазаревское  Щекинского  района " муниципальной программы "Развитие благоустройства на территории  муниципального образования Лазаревское Щекинского района</t>
  </si>
  <si>
    <t>Муниципальная программа МОЛазаревское "Развитие благоустройства на территории  муниципального образования Лазаревское Щекинского района"</t>
  </si>
  <si>
    <t>36860</t>
  </si>
  <si>
    <t>Мероприятие "Формирование доступной городской среды для населения МО Лазаревское".Средства населения</t>
  </si>
  <si>
    <t>26860</t>
  </si>
  <si>
    <t>Благоустройство  дворовых территорий многоквартирных домов</t>
  </si>
  <si>
    <t>Мероприятие "Формирование доступной городской среды для населения МО Лазаревское".</t>
  </si>
  <si>
    <t>Подпрограмма 1 "Создание доступной городской среды для населения МО Лазаревское"</t>
  </si>
  <si>
    <t>Муниципальная программа муниципального образования Лазаревское Щекинский район "Социальная поддержка населения в муниципальном образовании Щекинский район"</t>
  </si>
  <si>
    <t>Благоустройство</t>
  </si>
  <si>
    <t>Организация строительства и содержание муниципального жилищного фонда</t>
  </si>
  <si>
    <t>Жилищное хозяйство</t>
  </si>
  <si>
    <t>Жилищно-коммунальное хозяйство</t>
  </si>
  <si>
    <t>240</t>
  </si>
  <si>
    <t>29970</t>
  </si>
  <si>
    <t xml:space="preserve">Закупка товаров, работ и услуг для государственных (муниципальных) нужд </t>
  </si>
  <si>
    <t>Мероприятия по поддержке субъектов малого и среднего предпринимательства в рамках муниципальной программы "Развитие субъектов малого и среднего предпринимательства на территории МО Лазаревское "</t>
  </si>
  <si>
    <t>Муниципальная программа "Развитие субъектов малого и среднего предпринимательства на территории МО Лазаревское"</t>
  </si>
  <si>
    <t>Другие вопросы  в области национальной экономики</t>
  </si>
  <si>
    <t>80450</t>
  </si>
  <si>
    <t xml:space="preserve">Реализация мероприятий по применению информационных технологий </t>
  </si>
  <si>
    <t>Национальная экономика</t>
  </si>
  <si>
    <t>29091</t>
  </si>
  <si>
    <t>Мероприятие 2 "Установка АПИ в местах проживания малоимущих многодетных семей и семей, находящихся в социально опасном положении"</t>
  </si>
  <si>
    <t>29090</t>
  </si>
  <si>
    <t>Мероприятие 1 "Окашивание сорной растительности на территории МО Лазаревское"</t>
  </si>
  <si>
    <t>Подпрограмма "Обеспечение выполнения мероприятий по пожарной безопасности в муниципальном образовании Лазаревское Щекинского района</t>
  </si>
  <si>
    <t xml:space="preserve"> Муниципальная программа "Защита населения и территорий от чрезвычайных ситуаций, обеспечение пожарной безопасности и безопасности людей на водных объектах"</t>
  </si>
  <si>
    <t>Обеспечение пожарной безопасности</t>
  </si>
  <si>
    <t>Национальная безопасность и правоохранительная деятельность</t>
  </si>
  <si>
    <t>51180</t>
  </si>
  <si>
    <t>110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</si>
  <si>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в рамках непрограммного направления деятельности "Осуществление первичного воинского учета на территориях, где отсутствуют военные комиссариаты по иным непрограммным мероприятиям в рамках непрограммных расходов"</t>
  </si>
  <si>
    <t>Осуществление первичного воинского учета на территориях, где отсутствуют военные комиссариаты по иным непрограммным мероприятиям в рамках непрограммных расходов</t>
  </si>
  <si>
    <t>Иные непрограммные мероприятия</t>
  </si>
  <si>
    <t>Непрограммные расходы</t>
  </si>
  <si>
    <t>Мобилизационная и вневойсковая подготовка</t>
  </si>
  <si>
    <t>Национальная оборона</t>
  </si>
  <si>
    <t>81260</t>
  </si>
  <si>
    <t>Премии и гранты</t>
  </si>
  <si>
    <t>Расходы на проведение конкурсов "Активный сельский староста", "Активный руководитель территориального общественного самоуправления"( средства ТО)</t>
  </si>
  <si>
    <t>M1261</t>
  </si>
  <si>
    <t>М1261</t>
  </si>
  <si>
    <t>Расходы на проведение конкурсов "Активный сельский староста", "Активный руководитель территориального общественного самоуправления"( средства МО)</t>
  </si>
  <si>
    <t xml:space="preserve">Расходы на проведение конкурсов "Активный сельский староста" , "Активный руководитель ТОС" </t>
  </si>
  <si>
    <t>Проведение конкурсов в муниципальном образовании Лазаревское</t>
  </si>
  <si>
    <t>84020</t>
  </si>
  <si>
    <t>92</t>
  </si>
  <si>
    <t>Прочая закупка товаров, работ и услуг</t>
  </si>
  <si>
    <t>28860</t>
  </si>
  <si>
    <t>Уплата иных платежей (Уплата членских взносов)</t>
  </si>
  <si>
    <t>Расходы в рамках непрограммного направления деятельности "Обслуживание бесхозяйного имущества, расположенного на территории МО Лазаревское "</t>
  </si>
  <si>
    <t>28810</t>
  </si>
  <si>
    <t>Закупка товаров, работ и услуг для государственных (муниципальных) нужд (Опубликование НПА)</t>
  </si>
  <si>
    <t>Расходы в рамках непрограммного направления деятельности</t>
  </si>
  <si>
    <t>Аппарат администрации</t>
  </si>
  <si>
    <t>Непрограммное мероприятие "Обеспечение функционирования Администрации  МО"</t>
  </si>
  <si>
    <t>29080</t>
  </si>
  <si>
    <t>Иные бюджетные ассигнования</t>
  </si>
  <si>
    <t>S0530</t>
  </si>
  <si>
    <t>Иные выплаты населению</t>
  </si>
  <si>
    <t>Материальное поощрение старост и территориального общественного самоуправления(средства ТО)</t>
  </si>
  <si>
    <t>26790</t>
  </si>
  <si>
    <t>Прочая закупкаа товров, работ и услуг</t>
  </si>
  <si>
    <t>Материальное поощрение старост и территориального общественного самоуправления</t>
  </si>
  <si>
    <t>Мероприятие "Материальное поощрение старост и территориального общественного самоуправления"</t>
  </si>
  <si>
    <t>Основное мероприятие "Организация поддержки деятельности органов ТОС и взаимодействия с общественными объединениями"</t>
  </si>
  <si>
    <t>Муниципальная программа МО Лазаревское Щекинский район "Оказание поддержки социально-ориентированным некоммерческим организациям и развитие территориального общественного самоуправления на территории МО Лазаревское Щекинский район"</t>
  </si>
  <si>
    <t>Мероприятие №2 " Изготовление проетно-сметной документации для строительства ДК в с. Карамышево</t>
  </si>
  <si>
    <t>29070</t>
  </si>
  <si>
    <t>Мероприятие №1 «Инвентаризация и постановка на учет бесхозяйного имущества» муниципальной программы «Управление муниципальным имуществом, земельными ресурсами и казной в МО</t>
  </si>
  <si>
    <t>Муниципальная программа «Управление и распоряжение муниципальным имуществом муниципального образования Лазаревское Щекинского района»</t>
  </si>
  <si>
    <t>29050</t>
  </si>
  <si>
    <t>Мероприятие "Приобретение, техническое и информационное обслуживание  компьютерной техники, комплектующих и программного обеспечения"  в рамках  основного мероприятия "Обеспеченеие органов местного самоуправления и учреждений  МО Лазаревское качественными информационными услугами"   в рамках муниципальной программы "Информационное общество в МО Лазаревское Щекинского района"</t>
  </si>
  <si>
    <t>29040</t>
  </si>
  <si>
    <t>Мероприятие "Обеспечение органов местного самоуправления и учреждений услугами связи " в рамках  основного мероприятия "Обеспечение органов местного самоуправления и учреждений  МО Лазаревское качественными информационными услугами"   в рамках муниципальной программы "Информационное общество в МО Лазаревское Щекинского района"</t>
  </si>
  <si>
    <t>Основное мероприятие "Обеспечение органов местного самоуправления и учреждений  МО Лазаревское качественными информационными услугами"   в рамках муниципальной программы "Информационное общество в МО Лазаревское Щекинского района"</t>
  </si>
  <si>
    <t>Муниципальная программа МО Лазаревское  "Информационное общество в МО Лазаревское Щекинского района"</t>
  </si>
  <si>
    <t>2928</t>
  </si>
  <si>
    <t>1</t>
  </si>
  <si>
    <t>Обслуживание муниципальной собственности в рамках  подпрограммы "Управление муниципальным имуществом в МО Лазаревское Щекинского района на 2014-2016 годы" муниципальной программы "Управление муниципальным имуществом и земельными ресурсами в МО Лазаревское Щекинского района"</t>
  </si>
  <si>
    <t>2907</t>
  </si>
  <si>
    <t>Признание прав и регулирование отношений по муниципальной собственности в рамках  подпрограммы "Управление муниципальным имуществом в МО Лазаревское Щекинского района на 2014-2016 годы" муниципальной программы "Управление муниципальным имуществом и земельными ресурсами в МО Лазаревское Щекинского района"</t>
  </si>
  <si>
    <t>0000</t>
  </si>
  <si>
    <t>Подпрограмма "Управление муниципальным имуществом в МО Лазаревское Щекинского района на 2014-2016 годы" муниципальной программы "Управление муниципальным имуществом и земельными ресурсами в МО Лазаревское Щекинского района"</t>
  </si>
  <si>
    <t>0</t>
  </si>
  <si>
    <t>Муниципальная программа МО Лазаревское  "Управление муниципальным имуществом и земельными ресурсами в МО Лазаревское Щекинского района"</t>
  </si>
  <si>
    <t>Другие общегосударственные вопросы</t>
  </si>
  <si>
    <t>870</t>
  </si>
  <si>
    <t>94</t>
  </si>
  <si>
    <t>Иные бюджетные ассигнования в рамках непрограммного направления деятельности "Резервные фонды"</t>
  </si>
  <si>
    <t>Управление резервным фондом администрации в рамках непрограммного направления деятельности "Резервные фонды"</t>
  </si>
  <si>
    <t>Резервные фонды местных администраций</t>
  </si>
  <si>
    <t>Резервные фонды</t>
  </si>
  <si>
    <t>880</t>
  </si>
  <si>
    <t>28800</t>
  </si>
  <si>
    <t>93</t>
  </si>
  <si>
    <t xml:space="preserve">Закупка товаров, работ, услуг для муниципальных нужд в рамках непрограммного направления деятельности "Обеспечение проведения выборов и референдумов" </t>
  </si>
  <si>
    <t>Расходы на проведение выборов и референдумов в законодательные (предстваительные) органы поселений МО Щекинского района в рамках непрограммного направления деятельности "Обеспечение проведения выборов и референдумов"</t>
  </si>
  <si>
    <t>Обеспечение проведения выборов и референдумов</t>
  </si>
  <si>
    <t>Проведение выборов и референдумов</t>
  </si>
  <si>
    <t>540</t>
  </si>
  <si>
    <t>85040</t>
  </si>
  <si>
    <t>Расходы по переданным полномочиям на осуществление внешнего муниципального контроля в рамках непрограммного направления расходов "Межбюджетные трансферты бюджету муниципального района из бюджета МО Лазаревское на осуществление части полномочий по решению вопросов местного значения в соответствии с заключенными соглашениями"</t>
  </si>
  <si>
    <t>Межбюджетные трансферты бюджету муниципального района из бюджета МОЛазаревское на осуществление части полномочий по решению вопросов местного значения в соответствии с заключенными соглашениями</t>
  </si>
  <si>
    <t>8511</t>
  </si>
  <si>
    <t>Расходы по  переданным полномочиям на осуществление внешнего муниципального  финансового контроля "Межбюджетные трансферты бюджету муниципального района из бюджета МО Лазаревское на осуществление части полномочий по решению вопросов местного значения в соответствии с заключенными соглашениями"</t>
  </si>
  <si>
    <t>85360</t>
  </si>
  <si>
    <t>Расходы по переданным полномочиям на осуществление внутреннего муниципального финансового контроля по непрограммным мероприятиям "Межбюджетные трансферты бюджету муниципального района из бюджета МО Лазаревское на осуществление части полномочий по решению вопросов местного значения в соответствии с заключенными соглашениями"</t>
  </si>
  <si>
    <t>Межбюджетные трансферты бюджету муниципального района из бюджета МО Лазаревское на осуществление части полномочий по решению вопросов местного значения в соответствии с заключенными соглашениями</t>
  </si>
  <si>
    <t>244</t>
  </si>
  <si>
    <t>84340</t>
  </si>
  <si>
    <t>Межбюджетные трансферты на стимуляцию МО по улучшению качества управления муниципальными финансами</t>
  </si>
  <si>
    <t>850</t>
  </si>
  <si>
    <t>00190</t>
  </si>
  <si>
    <t xml:space="preserve">Иные бюджетные ассигнования в рамках непрограммного направления  "Обеспечение функционирования администрации МО" </t>
  </si>
  <si>
    <t>Расходы на обеспечение функций органов местного самоуправления  в рамках непрограммного направления деятельности  "Обеспечение функционирования администрации МО"</t>
  </si>
  <si>
    <t>120</t>
  </si>
  <si>
    <t>00110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</si>
  <si>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в рамках непрограммного направления деятельности  "Обеспечение функционирования администрации МО"</t>
  </si>
  <si>
    <t xml:space="preserve">Функционирование аппарата администрации муниципального образования </t>
  </si>
  <si>
    <t>Расходы на выплаты персоналу государственных (муниципальных) органов</t>
  </si>
  <si>
    <t>Расходы на выплаты по оплате труда работников органов местного самоуправления в рамках непрограммного направления деятельности "Обеспечение функционирования Администрации муниципального образования"</t>
  </si>
  <si>
    <t>Глава администрации</t>
  </si>
  <si>
    <t>Обеспечение функционирования администрации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</si>
  <si>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</si>
  <si>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t>
  </si>
  <si>
    <t>ОБЩЕГОСУДАРСТВЕННЫЕ ВОПРОСЫ</t>
  </si>
  <si>
    <t>Группа видов  расходов</t>
  </si>
  <si>
    <t>целевая статья</t>
  </si>
  <si>
    <t>подраздел</t>
  </si>
  <si>
    <t>раздел</t>
  </si>
  <si>
    <t>Утверждено на 2025г.</t>
  </si>
  <si>
    <t>Код бюджетной классфикации</t>
  </si>
  <si>
    <t>Наименование показателя</t>
  </si>
  <si>
    <t>тыс.рублей</t>
  </si>
  <si>
    <t>Приложение № 4</t>
  </si>
  <si>
    <t>Утверждено на 2026г.</t>
  </si>
  <si>
    <t>Мероприятие 2 "Содержание имущества, расположенного на территории муниципального образования Лазаревское"</t>
  </si>
  <si>
    <t xml:space="preserve">Муниципальная программа  «Энергосбережение и повышение энергетической эффективности в муниципальном образовании Лазаревское Щекинского района» </t>
  </si>
  <si>
    <t xml:space="preserve">Подпрограмма « Энергоэффективность уличного освещения в муниципальном образовании Лазаревское Щекинского района»  </t>
  </si>
  <si>
    <t>Иные закупки товаров, работ и услуг для государственных (муниципальных) нужд</t>
  </si>
  <si>
    <t>Приложение № 5</t>
  </si>
  <si>
    <t>ГРБС</t>
  </si>
  <si>
    <t>Приложение №6</t>
  </si>
  <si>
    <t>тыс. рублей</t>
  </si>
  <si>
    <t>Наименование программ</t>
  </si>
  <si>
    <t>Целевая статья</t>
  </si>
  <si>
    <t>Группа,подгруппа вида расходов</t>
  </si>
  <si>
    <t>Раздел</t>
  </si>
  <si>
    <t>Подраздел</t>
  </si>
  <si>
    <t>2025 год, тыс.руб.</t>
  </si>
  <si>
    <t>Муниципальная программа МО Лазаревское  "Информационное общество в МОЛазаревское Щекинского района"</t>
  </si>
  <si>
    <t>Подпрограмма "Обеспечение выполнения мероприятий по пожарной безопасности в муниципальном образовании Лазаревское Щекинского района"</t>
  </si>
  <si>
    <t>Мероприятие 1  "Окашивание сорной растительности на территории МО"</t>
  </si>
  <si>
    <t>Мероприятие 2 "Установка пожарных гидрантов на территории МО Лазаревское"</t>
  </si>
  <si>
    <t>Установка пожарных гидрантов</t>
  </si>
  <si>
    <t>Закупка товаров,работ и услуг для государственных (муниципальных) нужд</t>
  </si>
  <si>
    <t>Мероприятие 2  "Установка АПИ в местах проживания малоимущих многодетных семей и семей, находящихся в социально-опасном положениии."</t>
  </si>
  <si>
    <t>Мероприятия по поддержке субъектов малого и среднего предпринимательства в рамках муниципальной программы "Развитие субъектов малого и среднего предпринимательства на территории МО Лазаревское"</t>
  </si>
  <si>
    <t>S6860</t>
  </si>
  <si>
    <t>Муниципальная программа МО Лазаревское "Развитие благоустройства на территории  муниципального образования Лазаревское Щекинского района"</t>
  </si>
  <si>
    <t>Подпрограмма 1 "Оплата потребленной э/энергии на уличное освещение  муниципального образования  Лазаревское  Щекинского  района " муниципальной программы "Развитие благоустройства на территории  муниципального образования Лазаревское Щекинского района</t>
  </si>
  <si>
    <t>Мерроприятие 1 "Спиливание деревьев в рамках подпрограммы "Благоустройство и озеленение территории муниципального образования Лазаревское Щекинского района, использования и охраны  лесов, расположенных в границах муниципального образования » муниципальной программы "Развитие благоустройства на территории  муниципального образования Лазаревское Щекинского района"</t>
  </si>
  <si>
    <t>Подпрограмма 3 «Организация вывоза бытовых отходов и мусора в муниципальном образовании Лазаревское Щёкинского района"</t>
  </si>
  <si>
    <t>Мерроприятие 1. "Уборка несанкционированных свалок в рамках подпрограммы "Организация вывоза бытовых отходов и мусора  в муниципальном образовании Лазаревское Щекинского района"  муниципальной программы "Развитие благоустройства на территории  муниципального образования Лазаревское Щекинского района"</t>
  </si>
  <si>
    <t>Подпрограмма 4  "Прочее благоустройство территории МО Лазаревское"</t>
  </si>
  <si>
    <t>2026 год, тыс.руб.</t>
  </si>
  <si>
    <t xml:space="preserve">Мероприятие "Содержание имущества, расположенного на территории муниципального образования Лазаревское" </t>
  </si>
  <si>
    <t xml:space="preserve">Мероприятия по приобретению энергосберегающих ламп с поверкой и заменой в рамках подпрограммы «Энергоэффективность уличного освещения в муниципальном образовании Лазаревское Щекинского района» муниципальной программы «Энергосбережение и повышение энергетической эффективности в муниципальном образовании Лазаревское Щекинского района» </t>
  </si>
  <si>
    <t>Мероприятие 2 "Проведение минерализованной полосы в населенных пунктах МО Лазаревское"</t>
  </si>
  <si>
    <t>Мероприятие 3 " Ремонт пожарных гидрантов"</t>
  </si>
  <si>
    <t>29092</t>
  </si>
  <si>
    <t>29390</t>
  </si>
  <si>
    <t>Мероприятие «Инвентаризация и постановка на учет бесхозяйного имущества» муниципальной программы «Управление муниципальным имуществом, земельными ресурсами и казной в МО Лазаревское"</t>
  </si>
  <si>
    <t>Мероприятие 2 "Содержание имущества муниципального образования Лазаревское"</t>
  </si>
  <si>
    <t>Приложение №7</t>
  </si>
  <si>
    <r>
      <t>Наименование</t>
    </r>
    <r>
      <rPr>
        <sz val="12"/>
        <rFont val="Times New Roman"/>
        <family val="1"/>
        <charset val="204"/>
      </rPr>
      <t xml:space="preserve"> </t>
    </r>
    <r>
      <rPr>
        <b/>
        <sz val="12"/>
        <rFont val="Times New Roman"/>
        <family val="1"/>
        <charset val="204"/>
      </rPr>
      <t>выплаты</t>
    </r>
  </si>
  <si>
    <t>2025 год</t>
  </si>
  <si>
    <t>Итого:</t>
  </si>
  <si>
    <t>2026 год</t>
  </si>
  <si>
    <t>Приложение 8</t>
  </si>
  <si>
    <t>тыс. руб.</t>
  </si>
  <si>
    <t>Вид заимствования</t>
  </si>
  <si>
    <t>Привлечение муниципальных заимствований</t>
  </si>
  <si>
    <t>Погашение основной суммы долга по муниципальным заимствованиям</t>
  </si>
  <si>
    <t>Кредиты, полученные от кредитных организаций</t>
  </si>
  <si>
    <t>к решению №   от   г.  Собрания депутатов МО Лазаревское</t>
  </si>
  <si>
    <t>Приложение №9</t>
  </si>
  <si>
    <t xml:space="preserve">Наименование </t>
  </si>
  <si>
    <t>ИСТОЧНИКИ ВНУТРЕННЕГО ФИНАНСИРОВАНИЯ ДЕФИЦИТОВ БЮДЖЕТОВ</t>
  </si>
  <si>
    <t>000 01 02 00 00 00 0000 000</t>
  </si>
  <si>
    <t>Кредиты кредитных организаций в валюте Российской Федерации</t>
  </si>
  <si>
    <t>000 01 02 00 00 00 0000 700</t>
  </si>
  <si>
    <t>Получение кредитов от кредитных организаций  в валюте Российской Федерации</t>
  </si>
  <si>
    <t>000 01 02 00 00 10 0000 710</t>
  </si>
  <si>
    <t>Получение кредитов от кредитных организаций бюджетом поселений в валюте Российской Федерации</t>
  </si>
  <si>
    <t>000 01 02 00 00 00 0000 800</t>
  </si>
  <si>
    <t>Погашение кредитов, предоставленных кредитными организациями в валюте Российской Федерации</t>
  </si>
  <si>
    <t>000 01 02 00 00 10 0000 810</t>
  </si>
  <si>
    <t>погашение бюджетом  поселения кредитов от кредитных организаций в валюте Российской Федерации</t>
  </si>
  <si>
    <t>000 01 05 00 00 00 0000 000</t>
  </si>
  <si>
    <t>Изменение остатков  средств на счетах по учету средств бюджетов</t>
  </si>
  <si>
    <t>000 01 05 00 00 00 0000 500</t>
  </si>
  <si>
    <t>Увеличение остатков средств бюджетов</t>
  </si>
  <si>
    <t>000 01 05 02 00 00 0000 500</t>
  </si>
  <si>
    <t>Увеличение прочих остатков средств бюджетов</t>
  </si>
  <si>
    <t>000 01 05 02 01 00 0000 510</t>
  </si>
  <si>
    <t>Увеличение прочих остатков денежных средств бюджетов</t>
  </si>
  <si>
    <t>000 01 05 02 01 10 0000 510</t>
  </si>
  <si>
    <t>Увеличение прочих остатков денежных средств местных бюджетов</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</si>
  <si>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</si>
  <si>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</si>
  <si>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</si>
  <si>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</si>
  <si>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</si>
  <si>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</si>
  <si>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000 01 05 02 01 10 0000 610</t>
  </si>
  <si>
    <t>Уменьшение прочих остатков денежных средств местных бюджетов</t>
  </si>
  <si>
    <t>Итого источников внутреннего финансирования</t>
  </si>
  <si>
    <t>Приложение №10</t>
  </si>
  <si>
    <t>Цель гарантирования</t>
  </si>
  <si>
    <t>Категория, наименование принципала</t>
  </si>
  <si>
    <t>Объем представляемых гарантий</t>
  </si>
  <si>
    <t>Наличие права регрессного требования</t>
  </si>
  <si>
    <t>Обеспечение исполнения обязательств принципала по удовлетворению регрессных требований гаранта</t>
  </si>
  <si>
    <t>Иные условия предоставления и исполнения муниципальных гарантий муниципального образования Лазаревское Щекинского района</t>
  </si>
  <si>
    <t>-</t>
  </si>
  <si>
    <t>Щекинского района на 2025 год и плановый период 2026 и 2027 годов"</t>
  </si>
  <si>
    <t>Объем доходов бюджета муниципального образования Лазаревское Щекинского района по группам, подгруппам и статьям классификации доходов бюджетов Российской Федерации на 2025 год и плановый период 2026-2027 гг</t>
  </si>
  <si>
    <t>План 2025 г.</t>
  </si>
  <si>
    <t>План 2027г.</t>
  </si>
  <si>
    <t>Земельный налог, взимаемый с организаций по ставкам, установленным в соответствии с подпунктом 1 пункта 1 статьи 394 НК РФ, и применяемым к объектам налогообложения расположенным в границах  сельских поселений</t>
  </si>
  <si>
    <t>Земельный налог, взимаемый с физических лиц по ставкам, установленным в соответствии с подпунктом 2 пункта 1 статьи 394 НК РФ, и применяемым к объектам налогообложения расположенным в границах сельских поселений</t>
  </si>
  <si>
    <t xml:space="preserve">Земельный налог, взимаемый с физических лиц </t>
  </si>
  <si>
    <t xml:space="preserve">Земельный налог, взимаемый с организаций </t>
  </si>
  <si>
    <t xml:space="preserve"> на 2025 год и плановый период 2026 и 2027 годов"</t>
  </si>
  <si>
    <t>Объем межбюджетных трансфертов, получаемых из других бюджетов и (или) представляемых другим бюджетам бюджетной системы Российской Федерации на 2025 год и плановый период 2026-2027 гг.</t>
  </si>
  <si>
    <t>Сумма на 2027 год</t>
  </si>
  <si>
    <t xml:space="preserve">к  решению  Собрания депутатов МО Лазаревское "О бюджете  муниципального образования Лазаревское Щекинского района на 2025 год и плановый период 2026 и 2027 годов                             </t>
  </si>
  <si>
    <t>Межбюджетные трансферты, передаваемые в бюджет МО Щекинский район из бюджета МО Лазаревское на осуществление части полномочий по решению вопросов местного значения бюджету МО Щекинский район на 2025 год и на плановый период 2026-2027 гг.</t>
  </si>
  <si>
    <t>Сумма                        на 2027 год</t>
  </si>
  <si>
    <t xml:space="preserve"> к решению № года   Собрания депутатов МО Лазаревское "О бюджете муниципального  образования Лазаревское Щекинского района на 2025 год и плановый период 2026-2027 гг" </t>
  </si>
  <si>
    <t>Распределение бюджетных ассигнований по разделам, подразделам целевым статьям (муниципальным программам и нерограммным направлениям деятельности), группам и подгруппам видов расходов классификации расходов бюджета муниципального образования Лазаревское Щекинского района на  2025 год и плановый период 2026 -2027 гг.</t>
  </si>
  <si>
    <t>Утверждено на 2027г.</t>
  </si>
  <si>
    <t>Ведомственная структура расходов на 2025 год и плановый период 2026-2027гг.</t>
  </si>
  <si>
    <t xml:space="preserve">к  решению №  от  Собрания депутатов МО Лазаревское "О бюджете  муниципального образования Лазаревское Щекинского района на 2025 год и плановый период 2026 и 2027 </t>
  </si>
  <si>
    <t>Перечень  и объем бюджетных ассигнований на реализацию муниципальных  программ   по разделам, подразделам, целевым статьям и видам расходов классификации расходов бюджетов Российской Федерации, предусмотренных к финансированию  из бюджета МО Лазаревское   в 2025 году и плановый период 2026-2027 гг.</t>
  </si>
  <si>
    <t>2027 год, тыс.руб.</t>
  </si>
  <si>
    <t>к   решению №  от . Собрания депутатов МО Лазаревское "О бюджете  муниципального образования Лазаревское Щекинского района на 2025 год и плановый период 2026 и 2027 годов"</t>
  </si>
  <si>
    <t>Общий объем бюджетных ассигнований, направляемых на исполнение публичных нормативных обязательств на 2025 год и плановый период 2026-2027гг.</t>
  </si>
  <si>
    <t>2027 год</t>
  </si>
  <si>
    <t>Программа муниципальных внутренних заимствований муниципального образования Лазаревское Щекинского района на 2025 год и на плановый период 2026 и 2027 годов</t>
  </si>
  <si>
    <t>к решению №   от  г. Собрания депутатов МО Лазаревское "О бюджете  муниципального образования Лазаревское Щекинского района на 2025 год и плановый период 2026 и 2027 годов"</t>
  </si>
  <si>
    <t>Источники финансирования дефицита бюджета муниципального образования Лазаревское на 2025 год и планорвый период 2026-2027 гг.</t>
  </si>
  <si>
    <t>Сумма на 2025г.</t>
  </si>
  <si>
    <t xml:space="preserve">к решению  № от  "О бюджете муниципального образования Лазаревское Щекинского района на 2025 год и плановый период 2026 и 2027 годов" </t>
  </si>
  <si>
    <t>Программа муниципальных гарантий муниципального образования Лазаревское Щекинского района на 2025 год и плановый период 2026-2027 гг.</t>
  </si>
  <si>
    <t>Иные межбюджетные трансферты, передаваемых из бюджета муниципального образования Щекинский район бюджету МО Лазаревское на осуществление части полномочий по участию в профилактике терроризма и экстремизма, а также в минимизации и (или) ликвидации последствий проявлений терроризма и экстремизма в границах поселения, в рамках муниципальной программы муниципального образования Щекинский район "Повышение общественной безопасности населения на территории муниципального образования Щекинский район"</t>
  </si>
  <si>
    <t>84381</t>
  </si>
  <si>
    <t>КУЛЬТУРА, КИНЕМАТОГРАФИЯ</t>
  </si>
  <si>
    <t xml:space="preserve">Культура </t>
  </si>
  <si>
    <t xml:space="preserve">Сохранение, использование и популяризация объектов культурного наследия (памятников истории и культуры), находящихся в собственности поселения, охрана объектов культурного наследия (памятников истории и культуры) местного (муниципального) значения, расположенных на территории поселения </t>
  </si>
  <si>
    <t>Расходы по содержанию памятника с.Ломинцево за счет межбюджетных трансфертов из бюджета МО Щекинский район</t>
  </si>
  <si>
    <t>Непрограмные расходы</t>
  </si>
  <si>
    <t xml:space="preserve">Межбюджетные трансферты бюджету МО Лазаревское Щекинского района из бюджета МО Щекинский район </t>
  </si>
  <si>
    <t xml:space="preserve">Расходы по переданным полномочиям на создание условий для организации досуга и обеспечение жителей поселения услугами организации культуры по непрограммным мероприятиям "Межбюджетные трансферты бюджету муниципального района из бюджета МО Лазаревское на осуществление части полномочий </t>
  </si>
  <si>
    <t>Мерроприятие 1 «Оплата потребленной э/энергии на уличное освещение "</t>
  </si>
  <si>
    <t>Мероприятие 2  «Содержание и техническое обслуживание уличного освещения  муниципального образования Лазаревское Щекинского района на »</t>
  </si>
  <si>
    <t>Подпрограмма 2  "Благоустройство и озеленение территории муниципального образования Лазаревское Щекинского района, использования и охраны  лесов, расположенных в границах муниципального образования » муниципальной программы "Развитие благоустройства на территории  муниципального образования Лазаревское Щекинского района"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</si>
</sst>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1" formatCode="_-* #,##0_р_._-;\-* #,##0_р_._-;_-* &quot;-&quot;_р_._-;_-@_-"/>
    <numFmt numFmtId="43" formatCode="_-* #,##0.00_р_._-;\-* #,##0.00_р_._-;_-* &quot;-&quot;??_р_._-;_-@_-"/>
    <numFmt numFmtId="164" formatCode="0.0"/>
    <numFmt numFmtId="165" formatCode="[$-F400]h:mm:ss\ AM/PM"/>
    <numFmt numFmtId="166" formatCode="#,##0.0"/>
    <numFmt numFmtId="167" formatCode="#,##0.0_р_.;[Red]\-#,##0.0_р_."/>
    <numFmt numFmtId="168" formatCode="_-* #,##0.0_р_._-;\-* #,##0.0_р_._-;_-* &quot;-&quot;_р_._-;_-@_-"/>
    <numFmt numFmtId="169" formatCode="#,##0.00000"/>
    <numFmt numFmtId="170" formatCode="#,##0.000"/>
  </numFmts>
  <fonts count="52">
    <font>
      <sz val="10"/>
      <name val="Arial"/>
      <family val="3"/>
      <charset val="204"/>
    </font>
    <font>
      <sz val="11"/>
      <color theme="1"/>
      <name val="Calibri"/>
      <family val="2"/>
      <charset val="204"/>
      <scheme val="minor"/>
    </font>
    <font>
      <b/>
      <sz val="12"/>
      <name val="Arial Cyr"/>
      <charset val="204"/>
    </font>
    <font>
      <sz val="10"/>
      <name val="Times New Roman Cyr"/>
      <family val="1"/>
      <charset val="204"/>
    </font>
    <font>
      <b/>
      <sz val="9"/>
      <name val="Times New Roman"/>
      <family val="1"/>
      <charset val="204"/>
    </font>
    <font>
      <sz val="9"/>
      <name val="Times New Roman"/>
      <family val="1"/>
      <charset val="204"/>
    </font>
    <font>
      <vertAlign val="superscript"/>
      <sz val="9"/>
      <name val="Times New Roman"/>
      <family val="1"/>
      <charset val="204"/>
    </font>
    <font>
      <sz val="9"/>
      <color rgb="FF000000"/>
      <name val="Times New Roman"/>
      <family val="1"/>
      <charset val="204"/>
    </font>
    <font>
      <b/>
      <sz val="9"/>
      <color rgb="FF000000"/>
      <name val="Times New Roman"/>
      <family val="1"/>
      <charset val="204"/>
    </font>
    <font>
      <b/>
      <sz val="9"/>
      <color theme="1"/>
      <name val="Arial Cyr"/>
      <charset val="204"/>
    </font>
    <font>
      <sz val="9"/>
      <color theme="1"/>
      <name val="Arial Cyr"/>
      <charset val="204"/>
    </font>
    <font>
      <b/>
      <sz val="9"/>
      <name val="Arial Cyr"/>
      <charset val="204"/>
    </font>
    <font>
      <sz val="9"/>
      <name val="Arial Cyr"/>
      <charset val="204"/>
    </font>
    <font>
      <i/>
      <sz val="9"/>
      <name val="Times New Roman"/>
      <family val="1"/>
      <charset val="204"/>
    </font>
    <font>
      <sz val="10"/>
      <name val="Times New Roman"/>
      <family val="1"/>
      <charset val="204"/>
    </font>
    <font>
      <i/>
      <sz val="9"/>
      <color rgb="FF000000"/>
      <name val="Times New Roman"/>
      <family val="1"/>
      <charset val="204"/>
    </font>
    <font>
      <sz val="10"/>
      <name val="Arial Cyr"/>
      <charset val="204"/>
    </font>
    <font>
      <b/>
      <sz val="10"/>
      <name val="Times New Roman"/>
      <family val="1"/>
      <charset val="204"/>
    </font>
    <font>
      <b/>
      <sz val="10"/>
      <color indexed="10"/>
      <name val="Times New Roman"/>
      <family val="1"/>
      <charset val="204"/>
    </font>
    <font>
      <b/>
      <sz val="12"/>
      <name val="Times New Roman"/>
      <family val="1"/>
      <charset val="204"/>
    </font>
    <font>
      <sz val="11"/>
      <name val="Times New Roman"/>
      <family val="1"/>
      <charset val="204"/>
    </font>
    <font>
      <sz val="10"/>
      <name val="Arial"/>
      <family val="2"/>
      <charset val="204"/>
    </font>
    <font>
      <b/>
      <sz val="14"/>
      <name val="Times New Roman"/>
      <family val="1"/>
      <charset val="204"/>
    </font>
    <font>
      <sz val="10"/>
      <color indexed="8"/>
      <name val="Times New Roman"/>
      <family val="1"/>
      <charset val="204"/>
    </font>
    <font>
      <sz val="10"/>
      <color indexed="8"/>
      <name val="Arial"/>
      <family val="3"/>
      <charset val="204"/>
    </font>
    <font>
      <sz val="8"/>
      <name val="Arial"/>
      <family val="2"/>
      <charset val="204"/>
    </font>
    <font>
      <sz val="12"/>
      <name val="Times New Roman"/>
      <family val="1"/>
      <charset val="204"/>
    </font>
    <font>
      <sz val="10"/>
      <name val="Arial"/>
      <family val="3"/>
      <charset val="204"/>
    </font>
    <font>
      <sz val="8"/>
      <name val="Arial"/>
      <family val="3"/>
      <charset val="204"/>
    </font>
    <font>
      <sz val="8"/>
      <name val="Times New Roman"/>
      <family val="1"/>
      <charset val="204"/>
    </font>
    <font>
      <b/>
      <sz val="8"/>
      <name val="Times New Roman"/>
      <family val="1"/>
      <charset val="204"/>
    </font>
    <font>
      <b/>
      <sz val="10"/>
      <color indexed="8"/>
      <name val="Times New Roman"/>
      <family val="1"/>
      <charset val="204"/>
    </font>
    <font>
      <b/>
      <sz val="10"/>
      <color indexed="12"/>
      <name val="Times New Roman"/>
      <family val="1"/>
      <charset val="204"/>
    </font>
    <font>
      <sz val="10"/>
      <color indexed="12"/>
      <name val="Times New Roman"/>
      <family val="1"/>
      <charset val="204"/>
    </font>
    <font>
      <b/>
      <sz val="8"/>
      <name val="Arial"/>
      <family val="3"/>
      <charset val="204"/>
    </font>
    <font>
      <b/>
      <sz val="10"/>
      <name val="Arial"/>
      <family val="3"/>
      <charset val="204"/>
    </font>
    <font>
      <b/>
      <sz val="10"/>
      <name val="Arial"/>
      <family val="2"/>
      <charset val="204"/>
    </font>
    <font>
      <sz val="12"/>
      <name val="Arial"/>
      <family val="3"/>
      <charset val="204"/>
    </font>
    <font>
      <sz val="12"/>
      <name val="Arial"/>
      <family val="2"/>
      <charset val="204"/>
    </font>
    <font>
      <b/>
      <sz val="14"/>
      <name val="Arial"/>
      <family val="2"/>
      <charset val="204"/>
    </font>
    <font>
      <sz val="12"/>
      <color rgb="FF000000"/>
      <name val="Arial"/>
      <family val="2"/>
      <charset val="204"/>
    </font>
    <font>
      <b/>
      <sz val="14"/>
      <color indexed="8"/>
      <name val="Times New Roman"/>
      <family val="1"/>
      <charset val="204"/>
    </font>
    <font>
      <sz val="12"/>
      <color indexed="8"/>
      <name val="Times New Roman"/>
      <family val="1"/>
      <charset val="204"/>
    </font>
    <font>
      <b/>
      <sz val="9"/>
      <color indexed="8"/>
      <name val="Times New Roman"/>
      <family val="1"/>
      <charset val="204"/>
    </font>
    <font>
      <i/>
      <sz val="10"/>
      <color indexed="8"/>
      <name val="Times New Roman"/>
      <family val="1"/>
      <charset val="204"/>
    </font>
    <font>
      <b/>
      <sz val="12"/>
      <color indexed="8"/>
      <name val="Times New Roman"/>
      <family val="1"/>
      <charset val="204"/>
    </font>
    <font>
      <sz val="9"/>
      <name val="PT Astra Serif"/>
      <family val="1"/>
      <charset val="204"/>
    </font>
    <font>
      <b/>
      <sz val="10"/>
      <name val="Arial Cyr"/>
      <charset val="204"/>
    </font>
    <font>
      <i/>
      <sz val="8"/>
      <color indexed="23"/>
      <name val="Arial Cyr"/>
      <charset val="204"/>
    </font>
    <font>
      <sz val="10"/>
      <color indexed="62"/>
      <name val="Arial Cyr"/>
      <charset val="204"/>
    </font>
    <font>
      <sz val="8"/>
      <name val="Arial Cyr"/>
      <charset val="204"/>
    </font>
    <font>
      <b/>
      <sz val="11"/>
      <color indexed="8"/>
      <name val="Times New Roman"/>
      <family val="1"/>
      <charset val="204"/>
    </font>
  </fonts>
  <fills count="14">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indexed="9"/>
        <bgColor indexed="64"/>
      </patternFill>
    </fill>
    <fill>
      <patternFill patternType="solid">
        <fgColor rgb="FFFFFFFF"/>
        <bgColor indexed="64"/>
      </patternFill>
    </fill>
    <fill>
      <patternFill patternType="solid">
        <fgColor indexed="31"/>
      </patternFill>
    </fill>
    <fill>
      <patternFill patternType="solid">
        <fgColor indexed="51"/>
      </patternFill>
    </fill>
    <fill>
      <patternFill patternType="solid">
        <fgColor indexed="22"/>
      </patternFill>
    </fill>
    <fill>
      <patternFill patternType="darkDown">
        <fgColor indexed="10"/>
      </patternFill>
    </fill>
    <fill>
      <patternFill patternType="solid">
        <fgColor indexed="15"/>
      </patternFill>
    </fill>
    <fill>
      <patternFill patternType="solid">
        <fgColor indexed="13"/>
      </patternFill>
    </fill>
    <fill>
      <patternFill patternType="solid">
        <fgColor indexed="41"/>
      </patternFill>
    </fill>
    <fill>
      <patternFill patternType="solid">
        <fgColor indexed="43"/>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8"/>
      </left>
      <right style="thin">
        <color indexed="8"/>
      </right>
      <top/>
      <bottom/>
      <diagonal/>
    </border>
    <border>
      <left/>
      <right style="thin">
        <color indexed="8"/>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top style="medium">
        <color indexed="64"/>
      </top>
      <bottom style="medium">
        <color indexed="64"/>
      </bottom>
      <diagonal/>
    </border>
    <border>
      <left style="medium">
        <color indexed="64"/>
      </left>
      <right style="medium">
        <color indexed="64"/>
      </right>
      <top/>
      <bottom style="medium">
        <color rgb="FF000000"/>
      </bottom>
      <diagonal/>
    </border>
    <border>
      <left style="thin">
        <color indexed="64"/>
      </left>
      <right style="thin">
        <color indexed="8"/>
      </right>
      <top style="thin">
        <color indexed="8"/>
      </top>
      <bottom style="thin">
        <color indexed="8"/>
      </bottom>
      <diagonal/>
    </border>
    <border>
      <left style="dashed">
        <color indexed="12"/>
      </left>
      <right style="dashed">
        <color indexed="12"/>
      </right>
      <top style="dashed">
        <color indexed="12"/>
      </top>
      <bottom style="dashed">
        <color indexed="12"/>
      </bottom>
      <diagonal/>
    </border>
  </borders>
  <cellStyleXfs count="144">
    <xf numFmtId="0" fontId="0" fillId="0" borderId="0"/>
    <xf numFmtId="43" fontId="16" fillId="0" borderId="0" applyFont="0" applyFill="0" applyBorder="0" applyAlignment="0" applyProtection="0"/>
    <xf numFmtId="0" fontId="21" fillId="0" borderId="0"/>
    <xf numFmtId="0" fontId="16" fillId="0" borderId="0"/>
    <xf numFmtId="0" fontId="27" fillId="0" borderId="0"/>
    <xf numFmtId="0" fontId="21" fillId="0" borderId="0"/>
    <xf numFmtId="41" fontId="16" fillId="0" borderId="0" applyFont="0" applyFill="0" applyBorder="0" applyAlignment="0" applyProtection="0"/>
    <xf numFmtId="0" fontId="16" fillId="0" borderId="0"/>
    <xf numFmtId="0" fontId="16" fillId="0" borderId="23" applyNumberFormat="0">
      <alignment horizontal="right" vertical="top"/>
    </xf>
    <xf numFmtId="0" fontId="16" fillId="0" borderId="23" applyNumberFormat="0">
      <alignment horizontal="right" vertical="top"/>
      <protection locked="0"/>
    </xf>
    <xf numFmtId="0" fontId="16" fillId="0" borderId="23" applyNumberFormat="0">
      <alignment horizontal="right" vertical="top"/>
    </xf>
    <xf numFmtId="0" fontId="16" fillId="0" borderId="23" applyNumberFormat="0">
      <alignment horizontal="right" vertical="top"/>
      <protection locked="0"/>
    </xf>
    <xf numFmtId="0" fontId="16" fillId="0" borderId="23" applyNumberFormat="0">
      <alignment horizontal="right" vertical="top"/>
    </xf>
    <xf numFmtId="0" fontId="16" fillId="0" borderId="23" applyNumberFormat="0">
      <alignment horizontal="right" vertical="top"/>
    </xf>
    <xf numFmtId="0" fontId="16" fillId="9" borderId="23" applyNumberFormat="0">
      <alignment horizontal="right" vertical="top"/>
    </xf>
    <xf numFmtId="0" fontId="16" fillId="9" borderId="23" applyNumberFormat="0">
      <alignment horizontal="right" vertical="top"/>
      <protection locked="0"/>
    </xf>
    <xf numFmtId="0" fontId="16" fillId="9" borderId="23" applyNumberFormat="0">
      <alignment horizontal="right" vertical="top"/>
    </xf>
    <xf numFmtId="0" fontId="16" fillId="9" borderId="23" applyNumberFormat="0">
      <alignment horizontal="right" vertical="top"/>
      <protection locked="0"/>
    </xf>
    <xf numFmtId="49" fontId="16" fillId="8" borderId="23">
      <alignment horizontal="left" vertical="top"/>
    </xf>
    <xf numFmtId="49" fontId="47" fillId="0" borderId="23">
      <alignment horizontal="left" vertical="top"/>
    </xf>
    <xf numFmtId="49" fontId="16" fillId="8" borderId="23">
      <alignment horizontal="left" vertical="top"/>
    </xf>
    <xf numFmtId="49" fontId="16" fillId="8" borderId="23">
      <alignment horizontal="left" vertical="top"/>
    </xf>
    <xf numFmtId="49" fontId="16" fillId="8" borderId="23">
      <alignment horizontal="left" vertical="top"/>
    </xf>
    <xf numFmtId="49" fontId="16" fillId="8" borderId="23">
      <alignment horizontal="left" vertical="top"/>
    </xf>
    <xf numFmtId="49" fontId="16" fillId="8" borderId="23">
      <alignment horizontal="left" vertical="top"/>
    </xf>
    <xf numFmtId="49" fontId="16" fillId="8" borderId="23">
      <alignment horizontal="left" vertical="top"/>
    </xf>
    <xf numFmtId="49" fontId="16" fillId="8" borderId="23">
      <alignment horizontal="left" vertical="top"/>
    </xf>
    <xf numFmtId="49" fontId="16" fillId="8" borderId="23">
      <alignment horizontal="left" vertical="top"/>
    </xf>
    <xf numFmtId="49" fontId="16" fillId="8" borderId="23">
      <alignment horizontal="left" vertical="top"/>
    </xf>
    <xf numFmtId="49" fontId="16" fillId="8" borderId="23">
      <alignment horizontal="left" vertical="top"/>
    </xf>
    <xf numFmtId="49" fontId="16" fillId="8" borderId="23">
      <alignment horizontal="left" vertical="top"/>
    </xf>
    <xf numFmtId="49" fontId="16" fillId="8" borderId="23">
      <alignment horizontal="left" vertical="top"/>
    </xf>
    <xf numFmtId="49" fontId="16" fillId="8" borderId="23">
      <alignment horizontal="left" vertical="top"/>
    </xf>
    <xf numFmtId="49" fontId="16" fillId="8" borderId="23">
      <alignment horizontal="left" vertical="top"/>
    </xf>
    <xf numFmtId="49" fontId="16" fillId="8" borderId="23">
      <alignment horizontal="left" vertical="top"/>
    </xf>
    <xf numFmtId="49" fontId="16" fillId="8" borderId="23">
      <alignment horizontal="left" vertical="top"/>
    </xf>
    <xf numFmtId="49" fontId="16" fillId="8" borderId="23">
      <alignment horizontal="left" vertical="top"/>
    </xf>
    <xf numFmtId="49" fontId="16" fillId="8" borderId="23">
      <alignment horizontal="left" vertical="top"/>
    </xf>
    <xf numFmtId="49" fontId="16" fillId="8" borderId="23">
      <alignment horizontal="left" vertical="top"/>
    </xf>
    <xf numFmtId="49" fontId="16" fillId="8" borderId="23">
      <alignment horizontal="left" vertical="top"/>
    </xf>
    <xf numFmtId="0" fontId="16" fillId="7" borderId="23">
      <alignment horizontal="left" vertical="top" wrapText="1"/>
    </xf>
    <xf numFmtId="0" fontId="16" fillId="7" borderId="23">
      <alignment horizontal="left" vertical="top" wrapText="1"/>
    </xf>
    <xf numFmtId="0" fontId="47" fillId="0" borderId="23">
      <alignment horizontal="left" vertical="top" wrapText="1"/>
    </xf>
    <xf numFmtId="0" fontId="16" fillId="6" borderId="23">
      <alignment horizontal="left" vertical="top" wrapText="1"/>
    </xf>
    <xf numFmtId="0" fontId="16" fillId="6" borderId="23">
      <alignment horizontal="left" vertical="top" wrapText="1"/>
    </xf>
    <xf numFmtId="0" fontId="16" fillId="10" borderId="23">
      <alignment horizontal="left" vertical="top" wrapText="1"/>
    </xf>
    <xf numFmtId="0" fontId="16" fillId="10" borderId="23">
      <alignment horizontal="left" vertical="top" wrapText="1"/>
    </xf>
    <xf numFmtId="0" fontId="16" fillId="11" borderId="23">
      <alignment horizontal="left" vertical="top" wrapText="1"/>
    </xf>
    <xf numFmtId="0" fontId="16" fillId="11" borderId="23">
      <alignment horizontal="left" vertical="top" wrapText="1"/>
    </xf>
    <xf numFmtId="0" fontId="16" fillId="12" borderId="23">
      <alignment horizontal="left" vertical="top" wrapText="1"/>
    </xf>
    <xf numFmtId="0" fontId="16" fillId="0" borderId="23">
      <alignment horizontal="left" vertical="top" wrapText="1"/>
    </xf>
    <xf numFmtId="0" fontId="16" fillId="0"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48" fillId="0" borderId="0">
      <alignment horizontal="left" vertical="top"/>
    </xf>
    <xf numFmtId="0" fontId="1" fillId="0" borderId="0"/>
    <xf numFmtId="0" fontId="16" fillId="7" borderId="24" applyNumberFormat="0">
      <alignment horizontal="right" vertical="top"/>
    </xf>
    <xf numFmtId="0" fontId="16" fillId="6" borderId="24" applyNumberFormat="0">
      <alignment horizontal="right" vertical="top"/>
    </xf>
    <xf numFmtId="0" fontId="16" fillId="0" borderId="23" applyNumberFormat="0">
      <alignment horizontal="right" vertical="top"/>
    </xf>
    <xf numFmtId="0" fontId="16" fillId="0" borderId="23" applyNumberFormat="0">
      <alignment horizontal="right" vertical="top"/>
    </xf>
    <xf numFmtId="0" fontId="16" fillId="6" borderId="24" applyNumberFormat="0">
      <alignment horizontal="right" vertical="top"/>
    </xf>
    <xf numFmtId="0" fontId="16" fillId="6" borderId="24" applyNumberFormat="0">
      <alignment horizontal="right" vertical="top"/>
    </xf>
    <xf numFmtId="0" fontId="16" fillId="6" borderId="24" applyNumberFormat="0">
      <alignment horizontal="right" vertical="top"/>
    </xf>
    <xf numFmtId="0" fontId="16" fillId="6" borderId="24" applyNumberFormat="0">
      <alignment horizontal="right" vertical="top"/>
    </xf>
    <xf numFmtId="0" fontId="16" fillId="6" borderId="24" applyNumberFormat="0">
      <alignment horizontal="right" vertical="top"/>
    </xf>
    <xf numFmtId="0" fontId="16" fillId="6" borderId="24" applyNumberFormat="0">
      <alignment horizontal="right" vertical="top"/>
    </xf>
    <xf numFmtId="0" fontId="16" fillId="6" borderId="24" applyNumberFormat="0">
      <alignment horizontal="right" vertical="top"/>
    </xf>
    <xf numFmtId="0" fontId="16" fillId="6" borderId="24" applyNumberFormat="0">
      <alignment horizontal="right" vertical="top"/>
    </xf>
    <xf numFmtId="0" fontId="16" fillId="6" borderId="24" applyNumberFormat="0">
      <alignment horizontal="right" vertical="top"/>
    </xf>
    <xf numFmtId="0" fontId="16" fillId="6" borderId="24" applyNumberFormat="0">
      <alignment horizontal="right" vertical="top"/>
    </xf>
    <xf numFmtId="0" fontId="16" fillId="6" borderId="24" applyNumberFormat="0">
      <alignment horizontal="right" vertical="top"/>
    </xf>
    <xf numFmtId="0" fontId="16" fillId="0" borderId="23" applyNumberFormat="0">
      <alignment horizontal="right" vertical="top"/>
    </xf>
    <xf numFmtId="0" fontId="16" fillId="0" borderId="23" applyNumberFormat="0">
      <alignment horizontal="right" vertical="top"/>
    </xf>
    <xf numFmtId="0" fontId="16" fillId="7" borderId="24" applyNumberFormat="0">
      <alignment horizontal="right" vertical="top"/>
    </xf>
    <xf numFmtId="0" fontId="16" fillId="7" borderId="24" applyNumberFormat="0">
      <alignment horizontal="right" vertical="top"/>
    </xf>
    <xf numFmtId="0" fontId="16" fillId="7" borderId="24" applyNumberFormat="0">
      <alignment horizontal="right" vertical="top"/>
    </xf>
    <xf numFmtId="0" fontId="16" fillId="7" borderId="24" applyNumberFormat="0">
      <alignment horizontal="right" vertical="top"/>
    </xf>
    <xf numFmtId="0" fontId="16" fillId="7" borderId="24" applyNumberFormat="0">
      <alignment horizontal="right" vertical="top"/>
    </xf>
    <xf numFmtId="0" fontId="16" fillId="7" borderId="24" applyNumberFormat="0">
      <alignment horizontal="right" vertical="top"/>
    </xf>
    <xf numFmtId="0" fontId="16" fillId="7" borderId="24" applyNumberFormat="0">
      <alignment horizontal="right" vertical="top"/>
    </xf>
    <xf numFmtId="0" fontId="16" fillId="7" borderId="24" applyNumberFormat="0">
      <alignment horizontal="right" vertical="top"/>
    </xf>
    <xf numFmtId="0" fontId="16" fillId="7" borderId="24" applyNumberFormat="0">
      <alignment horizontal="right" vertical="top"/>
    </xf>
    <xf numFmtId="0" fontId="16" fillId="7" borderId="24" applyNumberFormat="0">
      <alignment horizontal="right" vertical="top"/>
    </xf>
    <xf numFmtId="0" fontId="16" fillId="7" borderId="24" applyNumberFormat="0">
      <alignment horizontal="right" vertical="top"/>
    </xf>
    <xf numFmtId="0" fontId="16" fillId="10" borderId="24" applyNumberFormat="0">
      <alignment horizontal="right" vertical="top"/>
    </xf>
    <xf numFmtId="0" fontId="16" fillId="0" borderId="23" applyNumberFormat="0">
      <alignment horizontal="right" vertical="top"/>
    </xf>
    <xf numFmtId="0" fontId="16" fillId="0" borderId="23" applyNumberFormat="0">
      <alignment horizontal="right" vertical="top"/>
    </xf>
    <xf numFmtId="0" fontId="16" fillId="10" borderId="24" applyNumberFormat="0">
      <alignment horizontal="right" vertical="top"/>
    </xf>
    <xf numFmtId="0" fontId="16" fillId="10" borderId="24" applyNumberFormat="0">
      <alignment horizontal="right" vertical="top"/>
    </xf>
    <xf numFmtId="0" fontId="16" fillId="10" borderId="24" applyNumberFormat="0">
      <alignment horizontal="right" vertical="top"/>
    </xf>
    <xf numFmtId="0" fontId="16" fillId="10" borderId="24" applyNumberFormat="0">
      <alignment horizontal="right" vertical="top"/>
    </xf>
    <xf numFmtId="0" fontId="16" fillId="10" borderId="24" applyNumberFormat="0">
      <alignment horizontal="right" vertical="top"/>
    </xf>
    <xf numFmtId="0" fontId="16" fillId="10" borderId="24" applyNumberFormat="0">
      <alignment horizontal="right" vertical="top"/>
    </xf>
    <xf numFmtId="0" fontId="16" fillId="10" borderId="24" applyNumberFormat="0">
      <alignment horizontal="right" vertical="top"/>
    </xf>
    <xf numFmtId="0" fontId="16" fillId="10" borderId="24" applyNumberFormat="0">
      <alignment horizontal="right" vertical="top"/>
    </xf>
    <xf numFmtId="0" fontId="16" fillId="10" borderId="24" applyNumberFormat="0">
      <alignment horizontal="right" vertical="top"/>
    </xf>
    <xf numFmtId="0" fontId="16" fillId="10" borderId="24" applyNumberFormat="0">
      <alignment horizontal="right" vertical="top"/>
    </xf>
    <xf numFmtId="0" fontId="16" fillId="10" borderId="24" applyNumberFormat="0">
      <alignment horizontal="right" vertical="top"/>
    </xf>
    <xf numFmtId="49" fontId="49" fillId="13" borderId="23">
      <alignment horizontal="left" vertical="top" wrapText="1"/>
    </xf>
    <xf numFmtId="49" fontId="16" fillId="0" borderId="23">
      <alignment horizontal="left" vertical="top" wrapText="1"/>
    </xf>
    <xf numFmtId="49" fontId="16" fillId="0" borderId="23">
      <alignment horizontal="left" vertical="top" wrapText="1"/>
    </xf>
    <xf numFmtId="0" fontId="16" fillId="12" borderId="23">
      <alignment horizontal="left" vertical="top" wrapText="1"/>
    </xf>
    <xf numFmtId="0" fontId="16" fillId="0" borderId="23">
      <alignment horizontal="left" vertical="top" wrapText="1"/>
    </xf>
    <xf numFmtId="0" fontId="16" fillId="0"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16" fillId="12" borderId="23">
      <alignment horizontal="left" vertical="top" wrapText="1"/>
    </xf>
    <xf numFmtId="0" fontId="21" fillId="0" borderId="0"/>
    <xf numFmtId="0" fontId="21" fillId="0" borderId="0"/>
  </cellStyleXfs>
  <cellXfs count="456">
    <xf numFmtId="0" fontId="0" fillId="0" borderId="0" xfId="0"/>
    <xf numFmtId="0" fontId="0" fillId="0" borderId="0" xfId="0" applyAlignment="1">
      <alignment horizontal="right"/>
    </xf>
    <xf numFmtId="0" fontId="3" fillId="0" borderId="0" xfId="0" applyNumberFormat="1" applyFont="1" applyFill="1" applyAlignment="1"/>
    <xf numFmtId="0" fontId="0" fillId="0" borderId="0" xfId="0" applyFill="1"/>
    <xf numFmtId="0" fontId="3" fillId="2" borderId="0" xfId="0" applyNumberFormat="1" applyFont="1" applyFill="1"/>
    <xf numFmtId="0" fontId="0" fillId="2" borderId="0" xfId="0" applyFill="1"/>
    <xf numFmtId="0"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wrapText="1"/>
    </xf>
    <xf numFmtId="0" fontId="4" fillId="2" borderId="2" xfId="0" applyFont="1" applyFill="1" applyBorder="1" applyAlignment="1">
      <alignment horizontal="center" wrapText="1"/>
    </xf>
    <xf numFmtId="0" fontId="4" fillId="3" borderId="1" xfId="0" applyFont="1" applyFill="1" applyBorder="1" applyAlignment="1">
      <alignment wrapText="1"/>
    </xf>
    <xf numFmtId="0" fontId="5" fillId="3" borderId="1" xfId="0" applyFont="1" applyFill="1" applyBorder="1" applyAlignment="1">
      <alignment wrapText="1"/>
    </xf>
    <xf numFmtId="0" fontId="5" fillId="2" borderId="1" xfId="0" applyFont="1" applyFill="1" applyBorder="1" applyAlignment="1">
      <alignment wrapText="1"/>
    </xf>
    <xf numFmtId="0" fontId="4" fillId="2" borderId="1" xfId="0" applyFont="1" applyFill="1" applyBorder="1" applyAlignment="1">
      <alignment wrapText="1"/>
    </xf>
    <xf numFmtId="0" fontId="7" fillId="2" borderId="1" xfId="0" applyFont="1" applyFill="1" applyBorder="1" applyAlignment="1">
      <alignment wrapText="1"/>
    </xf>
    <xf numFmtId="0" fontId="7"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8"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8" fillId="3" borderId="1" xfId="0" applyFont="1" applyFill="1" applyBorder="1" applyAlignment="1">
      <alignment horizontal="left" wrapText="1"/>
    </xf>
    <xf numFmtId="0" fontId="4" fillId="3" borderId="1" xfId="0" applyFont="1" applyFill="1" applyBorder="1" applyAlignment="1">
      <alignment horizontal="left" wrapText="1"/>
    </xf>
    <xf numFmtId="0" fontId="5" fillId="2" borderId="1" xfId="0" applyFont="1" applyFill="1" applyBorder="1" applyAlignment="1">
      <alignment horizontal="left" wrapText="1"/>
    </xf>
    <xf numFmtId="0" fontId="4" fillId="2" borderId="1" xfId="0" applyNumberFormat="1" applyFont="1" applyFill="1" applyBorder="1" applyAlignment="1">
      <alignment horizontal="center"/>
    </xf>
    <xf numFmtId="0" fontId="4" fillId="2" borderId="1" xfId="0" applyNumberFormat="1" applyFont="1" applyFill="1" applyBorder="1" applyAlignment="1">
      <alignment horizontal="justify" wrapText="1"/>
    </xf>
    <xf numFmtId="0" fontId="4" fillId="3" borderId="1" xfId="0" applyNumberFormat="1" applyFont="1" applyFill="1" applyBorder="1" applyAlignment="1">
      <alignment horizontal="center"/>
    </xf>
    <xf numFmtId="0" fontId="4" fillId="3" borderId="1" xfId="0" applyNumberFormat="1" applyFont="1" applyFill="1" applyBorder="1" applyAlignment="1">
      <alignment horizontal="justify" wrapText="1"/>
    </xf>
    <xf numFmtId="0" fontId="13" fillId="2" borderId="1" xfId="0" applyNumberFormat="1" applyFont="1" applyFill="1" applyBorder="1" applyAlignment="1">
      <alignment horizontal="center"/>
    </xf>
    <xf numFmtId="0" fontId="5" fillId="3" borderId="1" xfId="0" applyFont="1" applyFill="1" applyBorder="1" applyAlignment="1">
      <alignment horizontal="left" vertical="top" wrapText="1"/>
    </xf>
    <xf numFmtId="0" fontId="14" fillId="0" borderId="0" xfId="0" applyFont="1"/>
    <xf numFmtId="0" fontId="5" fillId="2" borderId="1" xfId="0" applyNumberFormat="1" applyFont="1" applyFill="1" applyBorder="1" applyAlignment="1">
      <alignment horizontal="center"/>
    </xf>
    <xf numFmtId="0" fontId="5" fillId="2" borderId="1" xfId="0" applyNumberFormat="1" applyFont="1" applyFill="1" applyBorder="1" applyAlignment="1">
      <alignment horizontal="justify" wrapText="1"/>
    </xf>
    <xf numFmtId="0" fontId="5" fillId="2" borderId="1" xfId="0" applyNumberFormat="1" applyFont="1" applyFill="1" applyBorder="1" applyAlignment="1">
      <alignment horizontal="center" wrapText="1"/>
    </xf>
    <xf numFmtId="1" fontId="15" fillId="2" borderId="1" xfId="0" applyNumberFormat="1" applyFont="1" applyFill="1" applyBorder="1" applyAlignment="1">
      <alignment horizontal="left" vertical="center" wrapText="1"/>
    </xf>
    <xf numFmtId="0" fontId="5" fillId="2" borderId="1" xfId="1" applyNumberFormat="1" applyFont="1" applyFill="1" applyBorder="1" applyAlignment="1">
      <alignment horizontal="justify" wrapText="1"/>
    </xf>
    <xf numFmtId="0" fontId="14" fillId="2" borderId="1" xfId="0" applyFont="1" applyFill="1" applyBorder="1"/>
    <xf numFmtId="0" fontId="4" fillId="2" borderId="4" xfId="0" applyNumberFormat="1" applyFont="1" applyFill="1" applyBorder="1" applyAlignment="1">
      <alignment horizontal="center" wrapText="1"/>
    </xf>
    <xf numFmtId="1" fontId="8" fillId="2" borderId="1" xfId="0" applyNumberFormat="1" applyFont="1" applyFill="1" applyBorder="1" applyAlignment="1">
      <alignment horizontal="left" vertical="center" wrapText="1"/>
    </xf>
    <xf numFmtId="164" fontId="5" fillId="2" borderId="3" xfId="0" applyNumberFormat="1" applyFont="1" applyFill="1" applyBorder="1"/>
    <xf numFmtId="0" fontId="17" fillId="0" borderId="0" xfId="0" applyFont="1" applyAlignment="1"/>
    <xf numFmtId="0" fontId="18" fillId="0" borderId="0" xfId="0" applyFont="1" applyAlignment="1"/>
    <xf numFmtId="0" fontId="14" fillId="0" borderId="0" xfId="0" applyFont="1" applyAlignment="1">
      <alignment horizontal="right"/>
    </xf>
    <xf numFmtId="0" fontId="14" fillId="0" borderId="1" xfId="0" applyFont="1" applyBorder="1"/>
    <xf numFmtId="0" fontId="19" fillId="0" borderId="1" xfId="0" applyFont="1" applyBorder="1" applyAlignment="1">
      <alignment horizontal="center" wrapText="1"/>
    </xf>
    <xf numFmtId="0" fontId="14" fillId="0" borderId="1" xfId="0" applyFont="1" applyBorder="1" applyAlignment="1">
      <alignment horizontal="center"/>
    </xf>
    <xf numFmtId="0" fontId="14" fillId="0" borderId="2" xfId="0" applyFont="1" applyBorder="1" applyAlignment="1">
      <alignment horizontal="left" vertical="top" wrapText="1"/>
    </xf>
    <xf numFmtId="164" fontId="20" fillId="0" borderId="1" xfId="0" applyNumberFormat="1" applyFont="1" applyBorder="1" applyAlignment="1">
      <alignment horizontal="center" vertical="center" wrapText="1"/>
    </xf>
    <xf numFmtId="164" fontId="14" fillId="0" borderId="1" xfId="0" applyNumberFormat="1" applyFont="1" applyBorder="1" applyAlignment="1">
      <alignment horizontal="center" vertical="center"/>
    </xf>
    <xf numFmtId="0" fontId="14" fillId="4" borderId="2" xfId="2" applyNumberFormat="1" applyFont="1" applyFill="1" applyBorder="1" applyAlignment="1" applyProtection="1">
      <alignment horizontal="left" vertical="center" wrapText="1"/>
      <protection hidden="1"/>
    </xf>
    <xf numFmtId="0" fontId="17" fillId="0" borderId="1" xfId="0" applyFont="1" applyBorder="1"/>
    <xf numFmtId="0" fontId="22" fillId="0" borderId="2" xfId="3" applyFont="1" applyFill="1" applyBorder="1" applyAlignment="1">
      <alignment horizontal="center" wrapText="1"/>
    </xf>
    <xf numFmtId="0" fontId="24" fillId="0" borderId="0" xfId="0" applyFont="1"/>
    <xf numFmtId="0" fontId="25" fillId="0" borderId="0" xfId="0" applyFont="1" applyFill="1" applyAlignment="1">
      <alignment vertical="center" wrapText="1"/>
    </xf>
    <xf numFmtId="0" fontId="25" fillId="0" borderId="0" xfId="0" applyFont="1" applyFill="1" applyAlignment="1">
      <alignment horizontal="center" vertical="center" wrapText="1"/>
    </xf>
    <xf numFmtId="0" fontId="22" fillId="0" borderId="0" xfId="0" applyFont="1" applyAlignment="1">
      <alignment horizontal="center" wrapText="1"/>
    </xf>
    <xf numFmtId="0" fontId="17" fillId="0" borderId="1" xfId="0" applyFont="1" applyBorder="1" applyAlignment="1">
      <alignment horizontal="center"/>
    </xf>
    <xf numFmtId="0" fontId="17" fillId="0" borderId="1" xfId="0" applyFont="1" applyBorder="1" applyAlignment="1">
      <alignment horizontal="center" wrapText="1"/>
    </xf>
    <xf numFmtId="2" fontId="14" fillId="0" borderId="2" xfId="0" applyNumberFormat="1" applyFont="1" applyFill="1" applyBorder="1" applyAlignment="1">
      <alignment horizontal="center"/>
    </xf>
    <xf numFmtId="2" fontId="14" fillId="0" borderId="1" xfId="0" applyNumberFormat="1" applyFont="1" applyFill="1" applyBorder="1" applyAlignment="1">
      <alignment horizontal="center"/>
    </xf>
    <xf numFmtId="0" fontId="14" fillId="0" borderId="0" xfId="0" applyFont="1" applyAlignment="1">
      <alignment wrapText="1"/>
    </xf>
    <xf numFmtId="0" fontId="17" fillId="0" borderId="0" xfId="0" applyFont="1"/>
    <xf numFmtId="0" fontId="28" fillId="4" borderId="0" xfId="0" applyFont="1" applyFill="1"/>
    <xf numFmtId="0" fontId="28" fillId="4" borderId="0" xfId="0" applyFont="1" applyFill="1" applyBorder="1"/>
    <xf numFmtId="2" fontId="29" fillId="4" borderId="0" xfId="0" applyNumberFormat="1" applyFont="1" applyFill="1" applyAlignment="1">
      <alignment horizontal="center"/>
    </xf>
    <xf numFmtId="49" fontId="28" fillId="4" borderId="0" xfId="0" applyNumberFormat="1" applyFont="1" applyFill="1" applyAlignment="1">
      <alignment horizontal="center"/>
    </xf>
    <xf numFmtId="0" fontId="28" fillId="0" borderId="0" xfId="0" applyFont="1" applyFill="1"/>
    <xf numFmtId="2" fontId="14" fillId="0" borderId="2" xfId="0" applyNumberFormat="1" applyFont="1" applyFill="1" applyBorder="1" applyAlignment="1">
      <alignment horizontal="right"/>
    </xf>
    <xf numFmtId="49" fontId="0" fillId="0" borderId="0" xfId="0" applyNumberFormat="1" applyFont="1" applyFill="1" applyAlignment="1">
      <alignment horizontal="center"/>
    </xf>
    <xf numFmtId="49" fontId="0" fillId="0" borderId="1" xfId="0" applyNumberFormat="1" applyFont="1" applyFill="1" applyBorder="1" applyAlignment="1">
      <alignment horizontal="center"/>
    </xf>
    <xf numFmtId="2" fontId="17" fillId="0" borderId="1" xfId="0" applyNumberFormat="1" applyFont="1" applyFill="1" applyBorder="1" applyAlignment="1">
      <alignment horizontal="right"/>
    </xf>
    <xf numFmtId="2" fontId="17" fillId="0" borderId="2" xfId="0" applyNumberFormat="1" applyFont="1" applyFill="1" applyBorder="1" applyAlignment="1">
      <alignment horizontal="right"/>
    </xf>
    <xf numFmtId="49" fontId="14" fillId="0" borderId="1" xfId="0" applyNumberFormat="1" applyFont="1" applyFill="1" applyBorder="1" applyAlignment="1">
      <alignment horizontal="center"/>
    </xf>
    <xf numFmtId="49" fontId="14" fillId="0" borderId="0" xfId="0" applyNumberFormat="1" applyFont="1" applyFill="1" applyBorder="1" applyAlignment="1">
      <alignment horizontal="center"/>
    </xf>
    <xf numFmtId="2" fontId="17" fillId="0" borderId="2" xfId="0" applyNumberFormat="1" applyFont="1" applyFill="1" applyBorder="1" applyAlignment="1">
      <alignment horizontal="center"/>
    </xf>
    <xf numFmtId="0" fontId="14" fillId="0" borderId="1" xfId="0" applyFont="1" applyFill="1" applyBorder="1" applyAlignment="1">
      <alignment horizontal="center"/>
    </xf>
    <xf numFmtId="49" fontId="17" fillId="0" borderId="1" xfId="0" applyNumberFormat="1" applyFont="1" applyFill="1" applyBorder="1" applyAlignment="1">
      <alignment horizontal="center"/>
    </xf>
    <xf numFmtId="2" fontId="14" fillId="0" borderId="2" xfId="0" applyNumberFormat="1" applyFont="1" applyFill="1" applyBorder="1" applyAlignment="1">
      <alignment horizontal="center" wrapText="1"/>
    </xf>
    <xf numFmtId="49" fontId="14" fillId="0" borderId="7" xfId="4" applyNumberFormat="1" applyFont="1" applyFill="1" applyBorder="1" applyAlignment="1">
      <alignment horizontal="center" wrapText="1"/>
    </xf>
    <xf numFmtId="49" fontId="14" fillId="0" borderId="1" xfId="4" applyNumberFormat="1" applyFont="1" applyFill="1" applyBorder="1" applyAlignment="1">
      <alignment horizontal="center" wrapText="1"/>
    </xf>
    <xf numFmtId="49" fontId="14" fillId="0" borderId="2" xfId="0" applyNumberFormat="1" applyFont="1" applyFill="1" applyBorder="1" applyAlignment="1">
      <alignment horizontal="center" wrapText="1"/>
    </xf>
    <xf numFmtId="49" fontId="14" fillId="0" borderId="1" xfId="0" applyNumberFormat="1" applyFont="1" applyFill="1" applyBorder="1" applyAlignment="1">
      <alignment horizontal="center" wrapText="1"/>
    </xf>
    <xf numFmtId="49" fontId="14" fillId="0" borderId="7" xfId="4" applyNumberFormat="1" applyFont="1" applyFill="1" applyBorder="1" applyAlignment="1">
      <alignment horizontal="left" wrapText="1"/>
    </xf>
    <xf numFmtId="2" fontId="17" fillId="0" borderId="2" xfId="0" applyNumberFormat="1" applyFont="1" applyFill="1" applyBorder="1" applyAlignment="1">
      <alignment horizontal="center" wrapText="1"/>
    </xf>
    <xf numFmtId="49" fontId="17" fillId="0" borderId="7" xfId="4" applyNumberFormat="1" applyFont="1" applyFill="1" applyBorder="1" applyAlignment="1">
      <alignment horizontal="left" wrapText="1"/>
    </xf>
    <xf numFmtId="49" fontId="17" fillId="0" borderId="1" xfId="4" applyNumberFormat="1" applyFont="1" applyFill="1" applyBorder="1" applyAlignment="1">
      <alignment horizontal="center" wrapText="1"/>
    </xf>
    <xf numFmtId="49" fontId="17" fillId="0" borderId="2" xfId="0" applyNumberFormat="1" applyFont="1" applyFill="1" applyBorder="1" applyAlignment="1">
      <alignment horizontal="center" wrapText="1"/>
    </xf>
    <xf numFmtId="49" fontId="17" fillId="0" borderId="1" xfId="0" applyNumberFormat="1" applyFont="1" applyFill="1" applyBorder="1" applyAlignment="1">
      <alignment horizontal="center" wrapText="1"/>
    </xf>
    <xf numFmtId="0" fontId="14" fillId="0" borderId="7" xfId="0" applyFont="1" applyFill="1" applyBorder="1" applyAlignment="1">
      <alignment horizontal="center"/>
    </xf>
    <xf numFmtId="49" fontId="14" fillId="0" borderId="2" xfId="0" applyNumberFormat="1" applyFont="1" applyFill="1" applyBorder="1" applyAlignment="1">
      <alignment horizontal="center"/>
    </xf>
    <xf numFmtId="0" fontId="17" fillId="0" borderId="7" xfId="0" applyFont="1" applyFill="1" applyBorder="1" applyAlignment="1">
      <alignment horizontal="center"/>
    </xf>
    <xf numFmtId="49" fontId="17" fillId="0" borderId="2" xfId="0" applyNumberFormat="1" applyFont="1" applyFill="1" applyBorder="1" applyAlignment="1">
      <alignment horizontal="center"/>
    </xf>
    <xf numFmtId="0" fontId="17" fillId="0" borderId="1" xfId="0" applyFont="1" applyFill="1" applyBorder="1" applyAlignment="1">
      <alignment horizontal="center"/>
    </xf>
    <xf numFmtId="2" fontId="17" fillId="0" borderId="1" xfId="0" applyNumberFormat="1" applyFont="1" applyFill="1" applyBorder="1" applyAlignment="1">
      <alignment horizontal="center"/>
    </xf>
    <xf numFmtId="2" fontId="31" fillId="0" borderId="1" xfId="0" applyNumberFormat="1" applyFont="1" applyFill="1" applyBorder="1" applyAlignment="1">
      <alignment horizontal="center" wrapText="1"/>
    </xf>
    <xf numFmtId="49" fontId="31" fillId="0" borderId="1" xfId="0" applyNumberFormat="1" applyFont="1" applyFill="1" applyBorder="1" applyAlignment="1">
      <alignment horizontal="center" wrapText="1"/>
    </xf>
    <xf numFmtId="49" fontId="31" fillId="0" borderId="1" xfId="0" applyNumberFormat="1" applyFont="1" applyFill="1" applyBorder="1" applyAlignment="1">
      <alignment horizontal="center"/>
    </xf>
    <xf numFmtId="49" fontId="32" fillId="0" borderId="1" xfId="0" applyNumberFormat="1" applyFont="1" applyFill="1" applyBorder="1" applyAlignment="1">
      <alignment horizontal="center"/>
    </xf>
    <xf numFmtId="0" fontId="28" fillId="0" borderId="0" xfId="0" applyFont="1" applyFill="1" applyBorder="1"/>
    <xf numFmtId="2" fontId="31" fillId="0" borderId="1" xfId="0" applyNumberFormat="1" applyFont="1" applyFill="1" applyBorder="1" applyAlignment="1">
      <alignment horizontal="center"/>
    </xf>
    <xf numFmtId="2" fontId="32" fillId="0" borderId="1" xfId="0" applyNumberFormat="1" applyFont="1" applyFill="1" applyBorder="1" applyAlignment="1">
      <alignment horizontal="center"/>
    </xf>
    <xf numFmtId="49" fontId="23" fillId="0" borderId="1" xfId="0" applyNumberFormat="1" applyFont="1" applyFill="1" applyBorder="1" applyAlignment="1">
      <alignment horizontal="center"/>
    </xf>
    <xf numFmtId="49" fontId="33" fillId="0" borderId="1" xfId="0" applyNumberFormat="1" applyFont="1" applyFill="1" applyBorder="1" applyAlignment="1">
      <alignment horizontal="center"/>
    </xf>
    <xf numFmtId="49" fontId="23" fillId="0" borderId="1" xfId="0" applyNumberFormat="1" applyFont="1" applyFill="1" applyBorder="1" applyAlignment="1">
      <alignment horizontal="center" wrapText="1"/>
    </xf>
    <xf numFmtId="2" fontId="14" fillId="0" borderId="1" xfId="0" applyNumberFormat="1" applyFont="1" applyFill="1" applyBorder="1" applyAlignment="1">
      <alignment horizontal="center" wrapText="1"/>
    </xf>
    <xf numFmtId="2" fontId="17" fillId="0" borderId="1" xfId="0" applyNumberFormat="1" applyFont="1" applyFill="1" applyBorder="1" applyAlignment="1">
      <alignment horizontal="center" wrapText="1"/>
    </xf>
    <xf numFmtId="0" fontId="34" fillId="4" borderId="0" xfId="0" applyFont="1" applyFill="1" applyBorder="1"/>
    <xf numFmtId="0" fontId="34" fillId="0" borderId="0" xfId="0" applyFont="1" applyFill="1" applyBorder="1"/>
    <xf numFmtId="49" fontId="17" fillId="0" borderId="7" xfId="4" applyNumberFormat="1" applyFont="1" applyFill="1" applyBorder="1" applyAlignment="1">
      <alignment horizontal="left" vertical="center" wrapText="1"/>
    </xf>
    <xf numFmtId="49" fontId="23" fillId="0" borderId="7" xfId="4" applyNumberFormat="1" applyFont="1" applyFill="1" applyBorder="1" applyAlignment="1">
      <alignment horizontal="center" vertical="center" wrapText="1"/>
    </xf>
    <xf numFmtId="49" fontId="23" fillId="0" borderId="1" xfId="4" applyNumberFormat="1" applyFont="1" applyFill="1" applyBorder="1" applyAlignment="1">
      <alignment horizontal="center" wrapText="1"/>
    </xf>
    <xf numFmtId="49" fontId="23" fillId="0" borderId="2" xfId="0" applyNumberFormat="1" applyFont="1" applyFill="1" applyBorder="1" applyAlignment="1">
      <alignment horizontal="center" wrapText="1"/>
    </xf>
    <xf numFmtId="49" fontId="31" fillId="0" borderId="7" xfId="4" applyNumberFormat="1" applyFont="1" applyFill="1" applyBorder="1" applyAlignment="1">
      <alignment horizontal="center" vertical="center" wrapText="1"/>
    </xf>
    <xf numFmtId="49" fontId="31" fillId="0" borderId="1" xfId="4" applyNumberFormat="1" applyFont="1" applyFill="1" applyBorder="1" applyAlignment="1">
      <alignment horizontal="center" wrapText="1"/>
    </xf>
    <xf numFmtId="49" fontId="31" fillId="0" borderId="2" xfId="0" applyNumberFormat="1" applyFont="1" applyFill="1" applyBorder="1" applyAlignment="1">
      <alignment horizontal="center" wrapText="1"/>
    </xf>
    <xf numFmtId="49" fontId="14" fillId="0" borderId="7" xfId="0" applyNumberFormat="1" applyFont="1" applyFill="1" applyBorder="1" applyAlignment="1">
      <alignment horizontal="center"/>
    </xf>
    <xf numFmtId="164" fontId="14" fillId="0" borderId="1" xfId="0" applyNumberFormat="1" applyFont="1" applyFill="1" applyBorder="1" applyAlignment="1">
      <alignment horizontal="center"/>
    </xf>
    <xf numFmtId="164" fontId="17" fillId="0" borderId="1" xfId="0" applyNumberFormat="1" applyFont="1" applyFill="1" applyBorder="1" applyAlignment="1">
      <alignment horizontal="center"/>
    </xf>
    <xf numFmtId="49" fontId="14" fillId="0" borderId="8" xfId="4" applyNumberFormat="1" applyFont="1" applyFill="1" applyBorder="1" applyAlignment="1">
      <alignment horizontal="center" wrapText="1"/>
    </xf>
    <xf numFmtId="49" fontId="14" fillId="0" borderId="2" xfId="4" applyNumberFormat="1" applyFont="1" applyFill="1" applyBorder="1" applyAlignment="1">
      <alignment horizontal="center" wrapText="1"/>
    </xf>
    <xf numFmtId="49" fontId="14" fillId="0" borderId="7" xfId="4" applyNumberFormat="1" applyFont="1" applyFill="1" applyBorder="1" applyAlignment="1">
      <alignment horizontal="left" vertical="center" wrapText="1"/>
    </xf>
    <xf numFmtId="49" fontId="17" fillId="0" borderId="2" xfId="4" applyNumberFormat="1" applyFont="1" applyFill="1" applyBorder="1" applyAlignment="1">
      <alignment horizontal="center" wrapText="1"/>
    </xf>
    <xf numFmtId="166" fontId="17" fillId="0" borderId="1" xfId="4" applyNumberFormat="1" applyFont="1" applyFill="1" applyBorder="1" applyAlignment="1">
      <alignment horizontal="center"/>
    </xf>
    <xf numFmtId="49" fontId="17" fillId="0" borderId="8" xfId="4" applyNumberFormat="1" applyFont="1" applyFill="1" applyBorder="1" applyAlignment="1">
      <alignment horizontal="center" wrapText="1"/>
    </xf>
    <xf numFmtId="0" fontId="29" fillId="2" borderId="0" xfId="0" applyFont="1" applyFill="1" applyAlignment="1">
      <alignment wrapText="1"/>
    </xf>
    <xf numFmtId="0" fontId="28" fillId="2" borderId="0" xfId="0" applyFont="1" applyFill="1"/>
    <xf numFmtId="2" fontId="31" fillId="4" borderId="1" xfId="5" applyNumberFormat="1" applyFont="1" applyFill="1" applyBorder="1" applyAlignment="1" applyProtection="1">
      <alignment horizontal="left" wrapText="1"/>
      <protection hidden="1"/>
    </xf>
    <xf numFmtId="49" fontId="17" fillId="2" borderId="1" xfId="0" applyNumberFormat="1" applyFont="1" applyFill="1" applyBorder="1" applyAlignment="1">
      <alignment horizontal="center"/>
    </xf>
    <xf numFmtId="0" fontId="17" fillId="2" borderId="1" xfId="0" applyFont="1" applyFill="1" applyBorder="1" applyAlignment="1">
      <alignment horizontal="center"/>
    </xf>
    <xf numFmtId="2" fontId="17" fillId="2" borderId="1" xfId="0" applyNumberFormat="1" applyFont="1" applyFill="1" applyBorder="1" applyAlignment="1">
      <alignment horizontal="center"/>
    </xf>
    <xf numFmtId="1" fontId="31" fillId="4" borderId="1" xfId="0" applyNumberFormat="1" applyFont="1" applyFill="1" applyBorder="1" applyAlignment="1">
      <alignment horizontal="left" vertical="center" wrapText="1"/>
    </xf>
    <xf numFmtId="49" fontId="14" fillId="2" borderId="1" xfId="0" applyNumberFormat="1" applyFont="1" applyFill="1" applyBorder="1" applyAlignment="1">
      <alignment horizontal="center"/>
    </xf>
    <xf numFmtId="0" fontId="14" fillId="2" borderId="1" xfId="0" applyFont="1" applyFill="1" applyBorder="1" applyAlignment="1">
      <alignment horizontal="center"/>
    </xf>
    <xf numFmtId="2" fontId="14" fillId="2" borderId="1" xfId="0" applyNumberFormat="1" applyFont="1" applyFill="1" applyBorder="1" applyAlignment="1">
      <alignment horizontal="center"/>
    </xf>
    <xf numFmtId="2" fontId="23" fillId="4" borderId="1" xfId="5" applyNumberFormat="1" applyFont="1" applyFill="1" applyBorder="1" applyAlignment="1" applyProtection="1">
      <alignment horizontal="left" wrapText="1"/>
      <protection hidden="1"/>
    </xf>
    <xf numFmtId="166" fontId="17" fillId="0" borderId="0" xfId="0" applyNumberFormat="1" applyFont="1" applyFill="1" applyBorder="1" applyAlignment="1">
      <alignment horizontal="center" vertical="center" wrapText="1"/>
    </xf>
    <xf numFmtId="49" fontId="17" fillId="0" borderId="0" xfId="0" applyNumberFormat="1" applyFont="1" applyFill="1" applyBorder="1" applyAlignment="1">
      <alignment horizontal="center" wrapText="1"/>
    </xf>
    <xf numFmtId="0" fontId="0" fillId="0" borderId="0" xfId="0" applyFont="1" applyFill="1"/>
    <xf numFmtId="0" fontId="17" fillId="0" borderId="4" xfId="0" applyFont="1" applyFill="1" applyBorder="1" applyAlignment="1">
      <alignment horizontal="center" vertical="center"/>
    </xf>
    <xf numFmtId="0" fontId="17" fillId="0" borderId="3" xfId="0" applyFont="1" applyFill="1" applyBorder="1" applyAlignment="1">
      <alignment horizontal="center" vertical="center"/>
    </xf>
    <xf numFmtId="49" fontId="17" fillId="0" borderId="1" xfId="0" applyNumberFormat="1" applyFont="1" applyFill="1" applyBorder="1" applyAlignment="1">
      <alignment horizontal="center" textRotation="90" wrapText="1"/>
    </xf>
    <xf numFmtId="1" fontId="17" fillId="0" borderId="1" xfId="0" applyNumberFormat="1" applyFont="1" applyFill="1" applyBorder="1" applyAlignment="1">
      <alignment horizontal="center" vertical="center" wrapText="1"/>
    </xf>
    <xf numFmtId="0" fontId="31" fillId="0" borderId="1" xfId="0" applyFont="1" applyFill="1" applyBorder="1" applyAlignment="1">
      <alignment horizontal="left" wrapText="1"/>
    </xf>
    <xf numFmtId="0" fontId="0" fillId="0" borderId="0" xfId="0" applyFont="1" applyFill="1" applyBorder="1"/>
    <xf numFmtId="0" fontId="17" fillId="0" borderId="1" xfId="0" applyFont="1" applyFill="1" applyBorder="1" applyAlignment="1">
      <alignment wrapText="1"/>
    </xf>
    <xf numFmtId="0" fontId="14" fillId="0" borderId="1" xfId="5" applyNumberFormat="1" applyFont="1" applyFill="1" applyBorder="1" applyAlignment="1" applyProtection="1">
      <alignment horizontal="left" wrapText="1"/>
      <protection hidden="1"/>
    </xf>
    <xf numFmtId="2" fontId="14" fillId="0" borderId="1" xfId="5" applyNumberFormat="1" applyFont="1" applyFill="1" applyBorder="1" applyAlignment="1" applyProtection="1">
      <alignment horizontal="left" wrapText="1"/>
      <protection hidden="1"/>
    </xf>
    <xf numFmtId="0" fontId="14" fillId="0" borderId="1" xfId="0" applyFont="1" applyFill="1" applyBorder="1" applyAlignment="1">
      <alignment wrapText="1"/>
    </xf>
    <xf numFmtId="0" fontId="23" fillId="0" borderId="1" xfId="0" applyFont="1" applyFill="1" applyBorder="1" applyAlignment="1">
      <alignment horizontal="left" wrapText="1"/>
    </xf>
    <xf numFmtId="0" fontId="14" fillId="0" borderId="1" xfId="2" applyNumberFormat="1" applyFont="1" applyFill="1" applyBorder="1" applyAlignment="1" applyProtection="1">
      <alignment horizontal="left" vertical="center" wrapText="1"/>
      <protection hidden="1"/>
    </xf>
    <xf numFmtId="0" fontId="14" fillId="0" borderId="10" xfId="0" applyFont="1" applyFill="1" applyBorder="1" applyAlignment="1">
      <alignment horizontal="left" vertical="center" wrapText="1"/>
    </xf>
    <xf numFmtId="2" fontId="23" fillId="0" borderId="1" xfId="5" applyNumberFormat="1" applyFont="1" applyFill="1" applyBorder="1" applyAlignment="1" applyProtection="1">
      <alignment horizontal="left" wrapText="1"/>
      <protection hidden="1"/>
    </xf>
    <xf numFmtId="1" fontId="14" fillId="0" borderId="1" xfId="0" applyNumberFormat="1" applyFont="1" applyFill="1" applyBorder="1" applyAlignment="1">
      <alignment horizontal="left" wrapText="1"/>
    </xf>
    <xf numFmtId="0" fontId="14" fillId="0" borderId="1" xfId="0" applyNumberFormat="1" applyFont="1" applyFill="1" applyBorder="1" applyAlignment="1">
      <alignment wrapText="1"/>
    </xf>
    <xf numFmtId="0" fontId="14" fillId="0" borderId="1" xfId="0" applyNumberFormat="1" applyFont="1" applyFill="1" applyBorder="1" applyAlignment="1">
      <alignment horizontal="left" wrapText="1"/>
    </xf>
    <xf numFmtId="0" fontId="14" fillId="0" borderId="1" xfId="0" applyFont="1" applyFill="1" applyBorder="1" applyAlignment="1">
      <alignment horizontal="left" wrapText="1"/>
    </xf>
    <xf numFmtId="0" fontId="17" fillId="0" borderId="1" xfId="0" applyFont="1" applyFill="1" applyBorder="1" applyAlignment="1">
      <alignment horizontal="left" wrapText="1"/>
    </xf>
    <xf numFmtId="1" fontId="31" fillId="0" borderId="1" xfId="0" applyNumberFormat="1" applyFont="1" applyFill="1" applyBorder="1" applyAlignment="1">
      <alignment horizontal="left" vertical="center" wrapText="1"/>
    </xf>
    <xf numFmtId="0" fontId="35" fillId="0" borderId="0" xfId="0" applyFont="1" applyFill="1" applyBorder="1"/>
    <xf numFmtId="10" fontId="14" fillId="0" borderId="1" xfId="0" applyNumberFormat="1" applyFont="1" applyFill="1" applyBorder="1" applyAlignment="1">
      <alignment horizontal="left" wrapText="1"/>
    </xf>
    <xf numFmtId="0" fontId="14" fillId="0" borderId="1" xfId="0" applyFont="1" applyFill="1" applyBorder="1" applyAlignment="1">
      <alignment vertical="top" wrapText="1"/>
    </xf>
    <xf numFmtId="0" fontId="17" fillId="0" borderId="1" xfId="2" applyNumberFormat="1" applyFont="1" applyFill="1" applyBorder="1" applyAlignment="1" applyProtection="1">
      <alignment horizontal="left" vertical="center" wrapText="1"/>
      <protection hidden="1"/>
    </xf>
    <xf numFmtId="0" fontId="17" fillId="0" borderId="1" xfId="2" applyNumberFormat="1" applyFont="1" applyFill="1" applyBorder="1" applyAlignment="1" applyProtection="1">
      <alignment horizontal="left" vertical="center" wrapText="1" readingOrder="1"/>
      <protection hidden="1"/>
    </xf>
    <xf numFmtId="49" fontId="31" fillId="0" borderId="1" xfId="0" applyNumberFormat="1" applyFont="1" applyFill="1" applyBorder="1" applyAlignment="1">
      <alignment horizontal="left" vertical="center" wrapText="1"/>
    </xf>
    <xf numFmtId="49" fontId="31" fillId="0" borderId="1" xfId="0" applyNumberFormat="1" applyFont="1" applyFill="1" applyBorder="1" applyAlignment="1">
      <alignment vertical="center" wrapText="1"/>
    </xf>
    <xf numFmtId="0" fontId="17" fillId="0" borderId="1" xfId="0" applyNumberFormat="1" applyFont="1" applyFill="1" applyBorder="1" applyAlignment="1">
      <alignment wrapText="1"/>
    </xf>
    <xf numFmtId="49" fontId="31" fillId="0" borderId="1" xfId="0" applyNumberFormat="1" applyFont="1" applyFill="1" applyBorder="1" applyAlignment="1">
      <alignment horizontal="left" wrapText="1"/>
    </xf>
    <xf numFmtId="0" fontId="17" fillId="0" borderId="1" xfId="0" applyFont="1" applyFill="1" applyBorder="1" applyAlignment="1">
      <alignment horizontal="left" vertical="center" wrapText="1"/>
    </xf>
    <xf numFmtId="0" fontId="14" fillId="0" borderId="0" xfId="0" applyFont="1" applyFill="1"/>
    <xf numFmtId="0" fontId="17" fillId="0" borderId="8" xfId="0" applyFont="1" applyFill="1" applyBorder="1" applyAlignment="1">
      <alignment wrapText="1"/>
    </xf>
    <xf numFmtId="0" fontId="14" fillId="0" borderId="0" xfId="0" applyFont="1" applyFill="1" applyAlignment="1">
      <alignment wrapText="1"/>
    </xf>
    <xf numFmtId="10" fontId="14" fillId="0" borderId="1" xfId="0" applyNumberFormat="1" applyFont="1" applyFill="1" applyBorder="1" applyAlignment="1">
      <alignment wrapText="1"/>
    </xf>
    <xf numFmtId="165" fontId="14" fillId="0" borderId="1" xfId="0" applyNumberFormat="1" applyFont="1" applyFill="1" applyBorder="1" applyAlignment="1">
      <alignment wrapText="1"/>
    </xf>
    <xf numFmtId="0" fontId="17" fillId="0" borderId="0" xfId="0" applyFont="1" applyFill="1" applyAlignment="1">
      <alignment wrapText="1"/>
    </xf>
    <xf numFmtId="0" fontId="17" fillId="0" borderId="0" xfId="0" applyFont="1" applyFill="1"/>
    <xf numFmtId="49" fontId="14" fillId="0" borderId="1" xfId="0" applyNumberFormat="1" applyFont="1" applyFill="1" applyBorder="1" applyAlignment="1">
      <alignment wrapText="1"/>
    </xf>
    <xf numFmtId="0" fontId="17" fillId="0" borderId="8" xfId="2" applyNumberFormat="1" applyFont="1" applyFill="1" applyBorder="1" applyAlignment="1" applyProtection="1">
      <alignment horizontal="left" vertical="center" wrapText="1"/>
      <protection hidden="1"/>
    </xf>
    <xf numFmtId="0" fontId="14" fillId="0" borderId="8" xfId="2" applyNumberFormat="1" applyFont="1" applyFill="1" applyBorder="1" applyAlignment="1" applyProtection="1">
      <alignment horizontal="left" vertical="center" wrapText="1"/>
      <protection hidden="1"/>
    </xf>
    <xf numFmtId="0" fontId="17" fillId="0" borderId="1" xfId="0" applyFont="1" applyFill="1" applyBorder="1" applyAlignment="1">
      <alignment horizontal="right" wrapText="1"/>
    </xf>
    <xf numFmtId="0" fontId="17" fillId="0" borderId="0" xfId="0" applyFont="1" applyFill="1" applyBorder="1" applyAlignment="1">
      <alignment horizontal="right" wrapText="1"/>
    </xf>
    <xf numFmtId="0" fontId="0" fillId="0" borderId="1" xfId="0" applyFont="1" applyFill="1" applyBorder="1" applyAlignment="1">
      <alignment horizontal="right"/>
    </xf>
    <xf numFmtId="1" fontId="17" fillId="0" borderId="8" xfId="0" applyNumberFormat="1" applyFont="1" applyFill="1" applyBorder="1" applyAlignment="1">
      <alignment horizontal="center" vertical="center" wrapText="1"/>
    </xf>
    <xf numFmtId="0" fontId="31" fillId="0" borderId="8" xfId="0" applyFont="1" applyFill="1" applyBorder="1" applyAlignment="1">
      <alignment horizontal="left" wrapText="1"/>
    </xf>
    <xf numFmtId="0" fontId="14" fillId="0" borderId="8" xfId="5" applyNumberFormat="1" applyFont="1" applyFill="1" applyBorder="1" applyAlignment="1" applyProtection="1">
      <alignment horizontal="left" wrapText="1"/>
      <protection hidden="1"/>
    </xf>
    <xf numFmtId="2" fontId="14" fillId="0" borderId="8" xfId="5" applyNumberFormat="1" applyFont="1" applyFill="1" applyBorder="1" applyAlignment="1" applyProtection="1">
      <alignment horizontal="left" wrapText="1"/>
      <protection hidden="1"/>
    </xf>
    <xf numFmtId="0" fontId="14" fillId="0" borderId="8" xfId="0" applyFont="1" applyFill="1" applyBorder="1" applyAlignment="1">
      <alignment wrapText="1"/>
    </xf>
    <xf numFmtId="0" fontId="23" fillId="0" borderId="8" xfId="0" applyFont="1" applyFill="1" applyBorder="1" applyAlignment="1">
      <alignment horizontal="left" wrapText="1"/>
    </xf>
    <xf numFmtId="0" fontId="14" fillId="0" borderId="11" xfId="0" applyFont="1" applyFill="1" applyBorder="1" applyAlignment="1">
      <alignment horizontal="left" vertical="center" wrapText="1"/>
    </xf>
    <xf numFmtId="2" fontId="23" fillId="0" borderId="8" xfId="5" applyNumberFormat="1" applyFont="1" applyFill="1" applyBorder="1" applyAlignment="1" applyProtection="1">
      <alignment horizontal="left" wrapText="1"/>
      <protection hidden="1"/>
    </xf>
    <xf numFmtId="1" fontId="14" fillId="0" borderId="8" xfId="0" applyNumberFormat="1" applyFont="1" applyFill="1" applyBorder="1" applyAlignment="1">
      <alignment horizontal="left" wrapText="1"/>
    </xf>
    <xf numFmtId="0" fontId="14" fillId="0" borderId="8" xfId="0" applyNumberFormat="1" applyFont="1" applyFill="1" applyBorder="1" applyAlignment="1">
      <alignment wrapText="1"/>
    </xf>
    <xf numFmtId="0" fontId="14" fillId="0" borderId="8" xfId="0" applyNumberFormat="1" applyFont="1" applyFill="1" applyBorder="1" applyAlignment="1">
      <alignment horizontal="left" wrapText="1"/>
    </xf>
    <xf numFmtId="0" fontId="14" fillId="0" borderId="8" xfId="0" applyFont="1" applyFill="1" applyBorder="1" applyAlignment="1">
      <alignment horizontal="left" wrapText="1"/>
    </xf>
    <xf numFmtId="0" fontId="17" fillId="0" borderId="8" xfId="0" applyFont="1" applyFill="1" applyBorder="1" applyAlignment="1">
      <alignment horizontal="left" wrapText="1"/>
    </xf>
    <xf numFmtId="1" fontId="31" fillId="0" borderId="8" xfId="0" applyNumberFormat="1" applyFont="1" applyFill="1" applyBorder="1" applyAlignment="1">
      <alignment horizontal="left" vertical="center" wrapText="1"/>
    </xf>
    <xf numFmtId="10" fontId="14" fillId="0" borderId="8" xfId="0" applyNumberFormat="1" applyFont="1" applyFill="1" applyBorder="1" applyAlignment="1">
      <alignment horizontal="left" wrapText="1"/>
    </xf>
    <xf numFmtId="0" fontId="14" fillId="0" borderId="8" xfId="0" applyFont="1" applyFill="1" applyBorder="1" applyAlignment="1">
      <alignment vertical="top" wrapText="1"/>
    </xf>
    <xf numFmtId="0" fontId="17" fillId="0" borderId="8" xfId="2" applyNumberFormat="1" applyFont="1" applyFill="1" applyBorder="1" applyAlignment="1" applyProtection="1">
      <alignment horizontal="left" vertical="center" wrapText="1" readingOrder="1"/>
      <protection hidden="1"/>
    </xf>
    <xf numFmtId="49" fontId="31" fillId="0" borderId="8" xfId="0" applyNumberFormat="1" applyFont="1" applyFill="1" applyBorder="1" applyAlignment="1">
      <alignment horizontal="left" vertical="center" wrapText="1"/>
    </xf>
    <xf numFmtId="49" fontId="31" fillId="0" borderId="8" xfId="0" applyNumberFormat="1" applyFont="1" applyFill="1" applyBorder="1" applyAlignment="1">
      <alignment vertical="center" wrapText="1"/>
    </xf>
    <xf numFmtId="0" fontId="17" fillId="0" borderId="8" xfId="0" applyNumberFormat="1" applyFont="1" applyFill="1" applyBorder="1" applyAlignment="1">
      <alignment wrapText="1"/>
    </xf>
    <xf numFmtId="49" fontId="31" fillId="0" borderId="8" xfId="0" applyNumberFormat="1" applyFont="1" applyFill="1" applyBorder="1" applyAlignment="1">
      <alignment wrapText="1"/>
    </xf>
    <xf numFmtId="49" fontId="23" fillId="0" borderId="8" xfId="0" applyNumberFormat="1" applyFont="1" applyFill="1" applyBorder="1" applyAlignment="1">
      <alignment wrapText="1"/>
    </xf>
    <xf numFmtId="49" fontId="31" fillId="0" borderId="8" xfId="0" applyNumberFormat="1" applyFont="1" applyFill="1" applyBorder="1" applyAlignment="1">
      <alignment horizontal="left" wrapText="1"/>
    </xf>
    <xf numFmtId="0" fontId="17" fillId="0" borderId="8" xfId="0" applyFont="1" applyFill="1" applyBorder="1" applyAlignment="1">
      <alignment horizontal="left" vertical="center" wrapText="1"/>
    </xf>
    <xf numFmtId="10" fontId="14" fillId="0" borderId="8" xfId="0" applyNumberFormat="1" applyFont="1" applyFill="1" applyBorder="1" applyAlignment="1">
      <alignment wrapText="1"/>
    </xf>
    <xf numFmtId="165" fontId="14" fillId="0" borderId="8" xfId="0" applyNumberFormat="1" applyFont="1" applyFill="1" applyBorder="1" applyAlignment="1">
      <alignment wrapText="1"/>
    </xf>
    <xf numFmtId="2" fontId="31" fillId="4" borderId="8" xfId="5" applyNumberFormat="1" applyFont="1" applyFill="1" applyBorder="1" applyAlignment="1" applyProtection="1">
      <alignment horizontal="left" wrapText="1"/>
      <protection hidden="1"/>
    </xf>
    <xf numFmtId="1" fontId="31" fillId="4" borderId="8" xfId="0" applyNumberFormat="1" applyFont="1" applyFill="1" applyBorder="1" applyAlignment="1">
      <alignment horizontal="left" vertical="center" wrapText="1"/>
    </xf>
    <xf numFmtId="2" fontId="23" fillId="4" borderId="8" xfId="5" applyNumberFormat="1" applyFont="1" applyFill="1" applyBorder="1" applyAlignment="1" applyProtection="1">
      <alignment horizontal="left" wrapText="1"/>
      <protection hidden="1"/>
    </xf>
    <xf numFmtId="49" fontId="14" fillId="0" borderId="8" xfId="0" applyNumberFormat="1" applyFont="1" applyFill="1" applyBorder="1" applyAlignment="1">
      <alignment wrapText="1"/>
    </xf>
    <xf numFmtId="49" fontId="17" fillId="0" borderId="8" xfId="0" applyNumberFormat="1" applyFont="1" applyFill="1" applyBorder="1" applyAlignment="1">
      <alignment wrapText="1"/>
    </xf>
    <xf numFmtId="2" fontId="17" fillId="0" borderId="8" xfId="5" applyNumberFormat="1" applyFont="1" applyFill="1" applyBorder="1" applyAlignment="1" applyProtection="1">
      <alignment horizontal="left" wrapText="1"/>
      <protection hidden="1"/>
    </xf>
    <xf numFmtId="0" fontId="17" fillId="0" borderId="8" xfId="0" applyFont="1" applyFill="1" applyBorder="1" applyAlignment="1">
      <alignment horizontal="right" wrapText="1"/>
    </xf>
    <xf numFmtId="0" fontId="28" fillId="4" borderId="1" xfId="0" applyFont="1" applyFill="1" applyBorder="1"/>
    <xf numFmtId="0" fontId="34" fillId="4" borderId="1" xfId="0" applyFont="1" applyFill="1" applyBorder="1"/>
    <xf numFmtId="0" fontId="17" fillId="4" borderId="1" xfId="0" applyFont="1" applyFill="1" applyBorder="1"/>
    <xf numFmtId="1" fontId="17" fillId="0" borderId="1" xfId="0" applyNumberFormat="1" applyFont="1" applyFill="1" applyBorder="1" applyAlignment="1">
      <alignment horizontal="center" vertical="center"/>
    </xf>
    <xf numFmtId="1" fontId="31" fillId="0" borderId="1" xfId="0" applyNumberFormat="1" applyFont="1" applyFill="1" applyBorder="1" applyAlignment="1">
      <alignment horizontal="center" vertical="center"/>
    </xf>
    <xf numFmtId="1" fontId="14" fillId="0" borderId="1" xfId="5" applyNumberFormat="1" applyFont="1" applyFill="1" applyBorder="1" applyAlignment="1" applyProtection="1">
      <alignment horizontal="center" vertical="center"/>
      <protection hidden="1"/>
    </xf>
    <xf numFmtId="1" fontId="14" fillId="0" borderId="1" xfId="0" applyNumberFormat="1" applyFont="1" applyFill="1" applyBorder="1" applyAlignment="1">
      <alignment horizontal="center" vertical="center"/>
    </xf>
    <xf numFmtId="1" fontId="23" fillId="0" borderId="1" xfId="0" applyNumberFormat="1" applyFont="1" applyFill="1" applyBorder="1" applyAlignment="1">
      <alignment horizontal="center" vertical="center"/>
    </xf>
    <xf numFmtId="1" fontId="14" fillId="0" borderId="1" xfId="2" applyNumberFormat="1" applyFont="1" applyFill="1" applyBorder="1" applyAlignment="1" applyProtection="1">
      <alignment horizontal="center" vertical="center"/>
      <protection hidden="1"/>
    </xf>
    <xf numFmtId="1" fontId="14" fillId="0" borderId="0" xfId="0" applyNumberFormat="1" applyFont="1" applyFill="1" applyBorder="1" applyAlignment="1">
      <alignment horizontal="center" vertical="center"/>
    </xf>
    <xf numFmtId="1" fontId="23" fillId="0" borderId="1" xfId="5" applyNumberFormat="1" applyFont="1" applyFill="1" applyBorder="1" applyAlignment="1" applyProtection="1">
      <alignment horizontal="center" vertical="center"/>
      <protection hidden="1"/>
    </xf>
    <xf numFmtId="1" fontId="17" fillId="0" borderId="1" xfId="2" applyNumberFormat="1" applyFont="1" applyFill="1" applyBorder="1" applyAlignment="1" applyProtection="1">
      <alignment horizontal="center" vertical="center"/>
      <protection hidden="1"/>
    </xf>
    <xf numFmtId="1" fontId="14" fillId="0" borderId="0" xfId="0" applyNumberFormat="1" applyFont="1" applyFill="1" applyAlignment="1">
      <alignment horizontal="center" vertical="center"/>
    </xf>
    <xf numFmtId="1" fontId="17" fillId="0" borderId="8" xfId="0" applyNumberFormat="1" applyFont="1" applyFill="1" applyBorder="1" applyAlignment="1">
      <alignment horizontal="center" vertical="center"/>
    </xf>
    <xf numFmtId="1" fontId="17" fillId="0" borderId="0" xfId="0" applyNumberFormat="1" applyFont="1" applyFill="1" applyAlignment="1">
      <alignment horizontal="center" vertical="center"/>
    </xf>
    <xf numFmtId="1" fontId="31" fillId="4" borderId="1" xfId="5" applyNumberFormat="1" applyFont="1" applyFill="1" applyBorder="1" applyAlignment="1" applyProtection="1">
      <alignment horizontal="center" vertical="center"/>
      <protection hidden="1"/>
    </xf>
    <xf numFmtId="1" fontId="31" fillId="4" borderId="1" xfId="0" applyNumberFormat="1" applyFont="1" applyFill="1" applyBorder="1" applyAlignment="1">
      <alignment horizontal="center" vertical="center"/>
    </xf>
    <xf numFmtId="1" fontId="23" fillId="4" borderId="1" xfId="5" applyNumberFormat="1" applyFont="1" applyFill="1" applyBorder="1" applyAlignment="1" applyProtection="1">
      <alignment horizontal="center" vertical="center"/>
      <protection hidden="1"/>
    </xf>
    <xf numFmtId="1" fontId="17" fillId="0" borderId="1" xfId="5" applyNumberFormat="1" applyFont="1" applyFill="1" applyBorder="1" applyAlignment="1" applyProtection="1">
      <alignment horizontal="center" vertical="center"/>
      <protection hidden="1"/>
    </xf>
    <xf numFmtId="0" fontId="0" fillId="0" borderId="0" xfId="0" applyAlignment="1"/>
    <xf numFmtId="0" fontId="17" fillId="0" borderId="1" xfId="0" applyFont="1" applyFill="1" applyBorder="1" applyAlignment="1">
      <alignment horizontal="center" vertical="center" textRotation="90" wrapText="1"/>
    </xf>
    <xf numFmtId="0" fontId="17" fillId="0" borderId="1" xfId="0" applyFont="1" applyFill="1" applyBorder="1" applyAlignment="1">
      <alignment horizontal="center" vertical="center" wrapText="1"/>
    </xf>
    <xf numFmtId="49" fontId="17" fillId="0" borderId="1" xfId="6" applyNumberFormat="1" applyFont="1" applyFill="1" applyBorder="1" applyAlignment="1">
      <alignment horizontal="center" vertical="center" wrapText="1"/>
    </xf>
    <xf numFmtId="167" fontId="17" fillId="0" borderId="1" xfId="6" applyNumberFormat="1" applyFont="1" applyFill="1" applyBorder="1" applyAlignment="1">
      <alignment horizontal="center" vertical="center" wrapText="1"/>
    </xf>
    <xf numFmtId="168" fontId="17" fillId="0" borderId="1" xfId="6" applyNumberFormat="1" applyFont="1" applyFill="1" applyBorder="1" applyAlignment="1">
      <alignment horizontal="center" vertical="center" wrapText="1"/>
    </xf>
    <xf numFmtId="49"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xf>
    <xf numFmtId="2" fontId="17" fillId="0" borderId="1"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xf>
    <xf numFmtId="0" fontId="14" fillId="0" borderId="1" xfId="0" applyFont="1" applyFill="1" applyBorder="1" applyAlignment="1">
      <alignment horizontal="center" vertical="center"/>
    </xf>
    <xf numFmtId="2" fontId="14" fillId="0" borderId="1" xfId="0" applyNumberFormat="1" applyFont="1" applyFill="1" applyBorder="1" applyAlignment="1">
      <alignment horizontal="center" vertical="center" wrapText="1"/>
    </xf>
    <xf numFmtId="2" fontId="17" fillId="0" borderId="1" xfId="0" applyNumberFormat="1" applyFont="1" applyFill="1" applyBorder="1" applyAlignment="1">
      <alignment horizontal="center" vertical="center"/>
    </xf>
    <xf numFmtId="2" fontId="14" fillId="0" borderId="1" xfId="0" applyNumberFormat="1" applyFont="1" applyFill="1" applyBorder="1" applyAlignment="1">
      <alignment horizontal="center" vertical="center"/>
    </xf>
    <xf numFmtId="49" fontId="17" fillId="0" borderId="1"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0" fontId="17" fillId="0" borderId="4" xfId="0" applyFont="1" applyFill="1" applyBorder="1" applyAlignment="1"/>
    <xf numFmtId="0" fontId="17" fillId="0" borderId="3" xfId="0" applyFont="1" applyFill="1" applyBorder="1" applyAlignment="1"/>
    <xf numFmtId="0" fontId="17" fillId="0" borderId="5" xfId="0" applyFont="1" applyFill="1" applyBorder="1" applyAlignment="1"/>
    <xf numFmtId="166" fontId="17" fillId="0" borderId="1" xfId="0" applyNumberFormat="1" applyFont="1" applyFill="1" applyBorder="1" applyAlignment="1">
      <alignment horizontal="center" vertical="center"/>
    </xf>
    <xf numFmtId="2" fontId="0" fillId="2" borderId="0" xfId="0" applyNumberFormat="1" applyFill="1"/>
    <xf numFmtId="0" fontId="17" fillId="0" borderId="1" xfId="0" applyFont="1" applyFill="1" applyBorder="1" applyAlignment="1"/>
    <xf numFmtId="0" fontId="31" fillId="0" borderId="4" xfId="0" applyFont="1" applyFill="1" applyBorder="1" applyAlignment="1">
      <alignment vertical="center"/>
    </xf>
    <xf numFmtId="0" fontId="31" fillId="0" borderId="3" xfId="0" applyFont="1" applyFill="1" applyBorder="1" applyAlignment="1">
      <alignment vertical="center"/>
    </xf>
    <xf numFmtId="0" fontId="17" fillId="0" borderId="4" xfId="0" applyFont="1" applyFill="1" applyBorder="1" applyAlignment="1">
      <alignment vertical="center"/>
    </xf>
    <xf numFmtId="0" fontId="17" fillId="0" borderId="3" xfId="0" applyFont="1" applyFill="1" applyBorder="1" applyAlignment="1">
      <alignment vertical="center"/>
    </xf>
    <xf numFmtId="0" fontId="17" fillId="0" borderId="5" xfId="0" applyFont="1" applyFill="1" applyBorder="1" applyAlignment="1">
      <alignment vertical="center"/>
    </xf>
    <xf numFmtId="10" fontId="17" fillId="0" borderId="1" xfId="0" applyNumberFormat="1" applyFont="1" applyFill="1" applyBorder="1" applyAlignment="1">
      <alignment wrapText="1"/>
    </xf>
    <xf numFmtId="0" fontId="14" fillId="0" borderId="4" xfId="2" applyNumberFormat="1" applyFont="1" applyFill="1" applyBorder="1" applyAlignment="1" applyProtection="1">
      <alignment horizontal="left" vertical="center" wrapText="1"/>
      <protection hidden="1"/>
    </xf>
    <xf numFmtId="0" fontId="17" fillId="0" borderId="1" xfId="0" applyFont="1" applyFill="1" applyBorder="1" applyAlignment="1">
      <alignment horizontal="right" vertical="center"/>
    </xf>
    <xf numFmtId="0" fontId="14" fillId="0" borderId="1" xfId="0" applyFont="1" applyFill="1" applyBorder="1"/>
    <xf numFmtId="0" fontId="17" fillId="0" borderId="1" xfId="0" applyFont="1" applyFill="1" applyBorder="1"/>
    <xf numFmtId="0" fontId="26" fillId="0" borderId="0" xfId="0" applyFont="1"/>
    <xf numFmtId="0" fontId="14" fillId="0" borderId="0" xfId="0" applyFont="1" applyAlignment="1"/>
    <xf numFmtId="0" fontId="19" fillId="5" borderId="12" xfId="0" applyFont="1" applyFill="1" applyBorder="1" applyAlignment="1">
      <alignment horizontal="center" vertical="center" wrapText="1"/>
    </xf>
    <xf numFmtId="0" fontId="19" fillId="5" borderId="13" xfId="0" applyFont="1" applyFill="1" applyBorder="1" applyAlignment="1">
      <alignment horizontal="center" vertical="center" wrapText="1"/>
    </xf>
    <xf numFmtId="0" fontId="26" fillId="5" borderId="14" xfId="0" applyFont="1" applyFill="1" applyBorder="1" applyAlignment="1">
      <alignment vertical="center" wrapText="1"/>
    </xf>
    <xf numFmtId="0" fontId="26" fillId="5" borderId="15" xfId="0" applyFont="1" applyFill="1" applyBorder="1" applyAlignment="1">
      <alignment horizontal="center" vertical="center" wrapText="1"/>
    </xf>
    <xf numFmtId="0" fontId="26" fillId="0" borderId="16" xfId="0" applyFont="1" applyBorder="1"/>
    <xf numFmtId="0" fontId="26" fillId="0" borderId="12" xfId="0" applyFont="1" applyBorder="1"/>
    <xf numFmtId="0" fontId="26" fillId="0" borderId="13" xfId="0" applyFont="1" applyBorder="1"/>
    <xf numFmtId="0" fontId="37" fillId="0" borderId="0" xfId="0" applyFont="1"/>
    <xf numFmtId="0" fontId="38" fillId="0" borderId="0" xfId="0" applyFont="1" applyAlignment="1">
      <alignment horizontal="right" vertical="center"/>
    </xf>
    <xf numFmtId="0" fontId="38" fillId="0" borderId="0" xfId="0" applyFont="1" applyAlignment="1">
      <alignment vertical="center"/>
    </xf>
    <xf numFmtId="0" fontId="0" fillId="0" borderId="0" xfId="0" applyAlignment="1">
      <alignment vertical="center" wrapText="1"/>
    </xf>
    <xf numFmtId="0" fontId="38" fillId="0" borderId="15" xfId="0" applyFont="1" applyBorder="1" applyAlignment="1">
      <alignment horizontal="center" vertical="center" wrapText="1"/>
    </xf>
    <xf numFmtId="0" fontId="40" fillId="0" borderId="14" xfId="0" applyFont="1" applyBorder="1" applyAlignment="1">
      <alignment horizontal="justify" vertical="center" wrapText="1"/>
    </xf>
    <xf numFmtId="0" fontId="40" fillId="0" borderId="15" xfId="0" applyFont="1" applyBorder="1" applyAlignment="1">
      <alignment horizontal="justify" vertical="center" wrapText="1"/>
    </xf>
    <xf numFmtId="0" fontId="23" fillId="0" borderId="0" xfId="0" applyFont="1"/>
    <xf numFmtId="0" fontId="23" fillId="0" borderId="0" xfId="0" applyNumberFormat="1" applyFont="1" applyAlignment="1"/>
    <xf numFmtId="0" fontId="23" fillId="0" borderId="0" xfId="0" applyFont="1" applyAlignment="1">
      <alignment wrapText="1"/>
    </xf>
    <xf numFmtId="0" fontId="42" fillId="0" borderId="1" xfId="0" applyFont="1" applyFill="1" applyBorder="1" applyAlignment="1" applyProtection="1">
      <alignment horizontal="center" vertical="center" wrapText="1"/>
      <protection locked="0"/>
    </xf>
    <xf numFmtId="0" fontId="23" fillId="0" borderId="1" xfId="0" applyFont="1" applyBorder="1" applyAlignment="1">
      <alignment horizontal="center"/>
    </xf>
    <xf numFmtId="0" fontId="42" fillId="0" borderId="1" xfId="0" applyFont="1" applyFill="1" applyBorder="1" applyAlignment="1" applyProtection="1">
      <alignment vertical="center" wrapText="1"/>
      <protection locked="0"/>
    </xf>
    <xf numFmtId="166" fontId="23" fillId="0" borderId="1" xfId="0" applyNumberFormat="1" applyFont="1" applyBorder="1"/>
    <xf numFmtId="0" fontId="23" fillId="0" borderId="1" xfId="0" applyFont="1" applyBorder="1"/>
    <xf numFmtId="49" fontId="43" fillId="4" borderId="1" xfId="0" applyNumberFormat="1" applyFont="1" applyFill="1" applyBorder="1" applyAlignment="1">
      <alignment horizontal="center"/>
    </xf>
    <xf numFmtId="0" fontId="31" fillId="4" borderId="1" xfId="0" applyFont="1" applyFill="1" applyBorder="1" applyAlignment="1">
      <alignment horizontal="left" wrapText="1"/>
    </xf>
    <xf numFmtId="166" fontId="31" fillId="4" borderId="1" xfId="6" applyNumberFormat="1" applyFont="1" applyFill="1" applyBorder="1" applyAlignment="1"/>
    <xf numFmtId="0" fontId="23" fillId="0" borderId="1" xfId="0" applyFont="1" applyFill="1" applyBorder="1" applyAlignment="1" applyProtection="1">
      <alignment horizontal="center" vertical="center" wrapText="1"/>
      <protection locked="0"/>
    </xf>
    <xf numFmtId="0" fontId="23" fillId="0" borderId="1" xfId="0" applyFont="1" applyFill="1" applyBorder="1" applyAlignment="1" applyProtection="1">
      <alignment vertical="center" wrapText="1"/>
      <protection locked="0"/>
    </xf>
    <xf numFmtId="166" fontId="42" fillId="0" borderId="1" xfId="0" applyNumberFormat="1" applyFont="1" applyFill="1" applyBorder="1" applyAlignment="1" applyProtection="1">
      <alignment vertical="center" wrapText="1"/>
      <protection locked="0"/>
    </xf>
    <xf numFmtId="4" fontId="31" fillId="4" borderId="1" xfId="6" applyNumberFormat="1" applyFont="1" applyFill="1" applyBorder="1" applyAlignment="1"/>
    <xf numFmtId="49" fontId="23" fillId="4" borderId="1" xfId="0" applyNumberFormat="1" applyFont="1" applyFill="1" applyBorder="1" applyAlignment="1">
      <alignment horizontal="center"/>
    </xf>
    <xf numFmtId="0" fontId="23" fillId="4" borderId="1" xfId="0" applyFont="1" applyFill="1" applyBorder="1" applyAlignment="1">
      <alignment horizontal="left" wrapText="1"/>
    </xf>
    <xf numFmtId="4" fontId="23" fillId="4" borderId="1" xfId="6" applyNumberFormat="1" applyFont="1" applyFill="1" applyBorder="1" applyAlignment="1"/>
    <xf numFmtId="0" fontId="44" fillId="4" borderId="1" xfId="0" applyFont="1" applyFill="1" applyBorder="1" applyAlignment="1">
      <alignment horizontal="left" wrapText="1"/>
    </xf>
    <xf numFmtId="4" fontId="44" fillId="0" borderId="1" xfId="6" applyNumberFormat="1" applyFont="1" applyFill="1" applyBorder="1" applyAlignment="1"/>
    <xf numFmtId="4" fontId="44" fillId="4" borderId="1" xfId="6" applyNumberFormat="1" applyFont="1" applyFill="1" applyBorder="1" applyAlignment="1"/>
    <xf numFmtId="0" fontId="31" fillId="0" borderId="1" xfId="0" applyFont="1" applyFill="1" applyBorder="1" applyAlignment="1" applyProtection="1">
      <alignment vertical="center" wrapText="1"/>
      <protection locked="0"/>
    </xf>
    <xf numFmtId="0" fontId="45" fillId="0" borderId="1" xfId="0" applyFont="1" applyFill="1" applyBorder="1" applyAlignment="1" applyProtection="1">
      <alignment vertical="center" wrapText="1"/>
      <protection locked="0"/>
    </xf>
    <xf numFmtId="166" fontId="45" fillId="0" borderId="1" xfId="0" applyNumberFormat="1" applyFont="1" applyFill="1" applyBorder="1" applyAlignment="1" applyProtection="1">
      <alignment vertical="center" wrapText="1"/>
      <protection locked="0"/>
    </xf>
    <xf numFmtId="0" fontId="0" fillId="0" borderId="0" xfId="0" applyAlignment="1">
      <alignment wrapText="1"/>
    </xf>
    <xf numFmtId="0" fontId="0" fillId="0" borderId="0" xfId="0" applyAlignment="1">
      <alignment horizontal="center"/>
    </xf>
    <xf numFmtId="0" fontId="0" fillId="0" borderId="1" xfId="0" applyBorder="1"/>
    <xf numFmtId="0" fontId="0" fillId="0" borderId="1" xfId="0" applyBorder="1" applyAlignment="1">
      <alignment horizontal="center"/>
    </xf>
    <xf numFmtId="166" fontId="4" fillId="3" borderId="2" xfId="0" applyNumberFormat="1" applyFont="1" applyFill="1" applyBorder="1" applyAlignment="1"/>
    <xf numFmtId="166" fontId="4" fillId="3" borderId="1" xfId="0" applyNumberFormat="1" applyFont="1" applyFill="1" applyBorder="1" applyAlignment="1"/>
    <xf numFmtId="166" fontId="4" fillId="3" borderId="2" xfId="0" applyNumberFormat="1" applyFont="1" applyFill="1" applyBorder="1"/>
    <xf numFmtId="166" fontId="4" fillId="3" borderId="1" xfId="0" applyNumberFormat="1" applyFont="1" applyFill="1" applyBorder="1"/>
    <xf numFmtId="166" fontId="5" fillId="3" borderId="2" xfId="0" applyNumberFormat="1" applyFont="1" applyFill="1" applyBorder="1"/>
    <xf numFmtId="166" fontId="5" fillId="3" borderId="1" xfId="0" applyNumberFormat="1" applyFont="1" applyFill="1" applyBorder="1"/>
    <xf numFmtId="166" fontId="5" fillId="2" borderId="2" xfId="0" applyNumberFormat="1" applyFont="1" applyFill="1" applyBorder="1"/>
    <xf numFmtId="166" fontId="5" fillId="2" borderId="1" xfId="0" applyNumberFormat="1" applyFont="1" applyFill="1" applyBorder="1"/>
    <xf numFmtId="166" fontId="4" fillId="3" borderId="2" xfId="0" applyNumberFormat="1" applyFont="1" applyFill="1" applyBorder="1" applyAlignment="1">
      <alignment horizontal="right"/>
    </xf>
    <xf numFmtId="166" fontId="4" fillId="3" borderId="1" xfId="0" applyNumberFormat="1" applyFont="1" applyFill="1" applyBorder="1" applyAlignment="1">
      <alignment horizontal="right"/>
    </xf>
    <xf numFmtId="166" fontId="4" fillId="2" borderId="2" xfId="0" applyNumberFormat="1" applyFont="1" applyFill="1" applyBorder="1"/>
    <xf numFmtId="166" fontId="4" fillId="2" borderId="1" xfId="0" applyNumberFormat="1" applyFont="1" applyFill="1" applyBorder="1"/>
    <xf numFmtId="166" fontId="9" fillId="3" borderId="2" xfId="0" applyNumberFormat="1" applyFont="1" applyFill="1" applyBorder="1" applyAlignment="1">
      <alignment horizontal="right"/>
    </xf>
    <xf numFmtId="166" fontId="9" fillId="3" borderId="1" xfId="0" applyNumberFormat="1" applyFont="1" applyFill="1" applyBorder="1" applyAlignment="1">
      <alignment horizontal="right"/>
    </xf>
    <xf numFmtId="166" fontId="10" fillId="2" borderId="2" xfId="0" applyNumberFormat="1" applyFont="1" applyFill="1" applyBorder="1" applyAlignment="1">
      <alignment horizontal="right"/>
    </xf>
    <xf numFmtId="166" fontId="10" fillId="2" borderId="1" xfId="0" applyNumberFormat="1" applyFont="1" applyFill="1" applyBorder="1" applyAlignment="1">
      <alignment horizontal="right"/>
    </xf>
    <xf numFmtId="166" fontId="11" fillId="2" borderId="2" xfId="0" applyNumberFormat="1" applyFont="1" applyFill="1" applyBorder="1"/>
    <xf numFmtId="166" fontId="11" fillId="2" borderId="1" xfId="0" applyNumberFormat="1" applyFont="1" applyFill="1" applyBorder="1"/>
    <xf numFmtId="166" fontId="12" fillId="2" borderId="2" xfId="0" applyNumberFormat="1" applyFont="1" applyFill="1" applyBorder="1"/>
    <xf numFmtId="166" fontId="12" fillId="2" borderId="1" xfId="0" applyNumberFormat="1" applyFont="1" applyFill="1" applyBorder="1"/>
    <xf numFmtId="166" fontId="12" fillId="2" borderId="2" xfId="0" applyNumberFormat="1" applyFont="1" applyFill="1" applyBorder="1" applyAlignment="1">
      <alignment horizontal="right"/>
    </xf>
    <xf numFmtId="166" fontId="12" fillId="2" borderId="1" xfId="0" applyNumberFormat="1" applyFont="1" applyFill="1" applyBorder="1" applyAlignment="1">
      <alignment horizontal="right"/>
    </xf>
    <xf numFmtId="166" fontId="4" fillId="0" borderId="2" xfId="0" applyNumberFormat="1" applyFont="1" applyFill="1" applyBorder="1"/>
    <xf numFmtId="166" fontId="5" fillId="0" borderId="2" xfId="0" applyNumberFormat="1" applyFont="1" applyFill="1" applyBorder="1"/>
    <xf numFmtId="4" fontId="5" fillId="0" borderId="1" xfId="0" applyNumberFormat="1" applyFont="1" applyFill="1" applyBorder="1"/>
    <xf numFmtId="4" fontId="46" fillId="0" borderId="1" xfId="0" applyNumberFormat="1" applyFont="1" applyFill="1" applyBorder="1"/>
    <xf numFmtId="4" fontId="46" fillId="0" borderId="1" xfId="0" applyNumberFormat="1" applyFont="1" applyFill="1" applyBorder="1" applyAlignment="1">
      <alignment horizontal="right"/>
    </xf>
    <xf numFmtId="4" fontId="50" fillId="2" borderId="1" xfId="7" applyNumberFormat="1" applyFont="1" applyFill="1" applyBorder="1" applyAlignment="1">
      <alignment horizontal="right"/>
    </xf>
    <xf numFmtId="169" fontId="4" fillId="3" borderId="2" xfId="0" applyNumberFormat="1" applyFont="1" applyFill="1" applyBorder="1"/>
    <xf numFmtId="169" fontId="4" fillId="3" borderId="1" xfId="0" applyNumberFormat="1" applyFont="1" applyFill="1" applyBorder="1"/>
    <xf numFmtId="169" fontId="4" fillId="2" borderId="2" xfId="0" applyNumberFormat="1" applyFont="1" applyFill="1" applyBorder="1"/>
    <xf numFmtId="169" fontId="4" fillId="2" borderId="1" xfId="0" applyNumberFormat="1" applyFont="1" applyFill="1" applyBorder="1"/>
    <xf numFmtId="169" fontId="5" fillId="2" borderId="2" xfId="0" applyNumberFormat="1" applyFont="1" applyFill="1" applyBorder="1"/>
    <xf numFmtId="169" fontId="5" fillId="2" borderId="1" xfId="0" applyNumberFormat="1" applyFont="1" applyFill="1" applyBorder="1"/>
    <xf numFmtId="170" fontId="4" fillId="3" borderId="2" xfId="0" applyNumberFormat="1" applyFont="1" applyFill="1" applyBorder="1" applyAlignment="1">
      <alignment horizontal="right"/>
    </xf>
    <xf numFmtId="170" fontId="4" fillId="3" borderId="1" xfId="0" applyNumberFormat="1" applyFont="1" applyFill="1" applyBorder="1" applyAlignment="1">
      <alignment horizontal="right"/>
    </xf>
    <xf numFmtId="170" fontId="5" fillId="2" borderId="2" xfId="0" applyNumberFormat="1" applyFont="1" applyFill="1" applyBorder="1"/>
    <xf numFmtId="170" fontId="5" fillId="2" borderId="1" xfId="0" applyNumberFormat="1" applyFont="1" applyFill="1" applyBorder="1"/>
    <xf numFmtId="166" fontId="5" fillId="2" borderId="2" xfId="0" applyNumberFormat="1" applyFont="1" applyFill="1" applyBorder="1" applyAlignment="1">
      <alignment horizontal="center" vertical="center"/>
    </xf>
    <xf numFmtId="166" fontId="5" fillId="2" borderId="1" xfId="0" applyNumberFormat="1" applyFont="1" applyFill="1" applyBorder="1" applyAlignment="1">
      <alignment horizontal="center" vertical="center"/>
    </xf>
    <xf numFmtId="166" fontId="19" fillId="0" borderId="1" xfId="0" applyNumberFormat="1" applyFont="1" applyBorder="1" applyAlignment="1">
      <alignment horizontal="center"/>
    </xf>
    <xf numFmtId="166" fontId="19" fillId="2" borderId="1" xfId="0" applyNumberFormat="1" applyFont="1" applyFill="1" applyBorder="1" applyAlignment="1">
      <alignment horizontal="center"/>
    </xf>
    <xf numFmtId="166" fontId="21" fillId="0" borderId="1" xfId="0" applyNumberFormat="1" applyFont="1" applyBorder="1" applyAlignment="1">
      <alignment horizontal="center" vertical="center"/>
    </xf>
    <xf numFmtId="166" fontId="14" fillId="0" borderId="2" xfId="0" applyNumberFormat="1" applyFont="1" applyFill="1" applyBorder="1" applyAlignment="1">
      <alignment horizontal="center" vertical="center"/>
    </xf>
    <xf numFmtId="166" fontId="14" fillId="0" borderId="1" xfId="0" applyNumberFormat="1" applyFont="1" applyFill="1" applyBorder="1" applyAlignment="1">
      <alignment horizontal="center" vertical="center"/>
    </xf>
    <xf numFmtId="166" fontId="17" fillId="0" borderId="1" xfId="0" applyNumberFormat="1" applyFont="1" applyFill="1" applyBorder="1" applyAlignment="1">
      <alignment horizontal="center"/>
    </xf>
    <xf numFmtId="166" fontId="14" fillId="0" borderId="1" xfId="0" applyNumberFormat="1" applyFont="1" applyFill="1" applyBorder="1" applyAlignment="1">
      <alignment horizontal="center"/>
    </xf>
    <xf numFmtId="166" fontId="14" fillId="0" borderId="1" xfId="0" applyNumberFormat="1" applyFont="1" applyFill="1" applyBorder="1" applyAlignment="1">
      <alignment horizontal="center" wrapText="1"/>
    </xf>
    <xf numFmtId="166" fontId="17" fillId="0" borderId="1" xfId="0" applyNumberFormat="1" applyFont="1" applyFill="1" applyBorder="1" applyAlignment="1">
      <alignment horizontal="center" wrapText="1"/>
    </xf>
    <xf numFmtId="166" fontId="31" fillId="0" borderId="1" xfId="0" applyNumberFormat="1" applyFont="1" applyFill="1" applyBorder="1" applyAlignment="1">
      <alignment horizontal="center"/>
    </xf>
    <xf numFmtId="166" fontId="17" fillId="2" borderId="1" xfId="0" applyNumberFormat="1" applyFont="1" applyFill="1" applyBorder="1" applyAlignment="1">
      <alignment horizontal="center"/>
    </xf>
    <xf numFmtId="166" fontId="14" fillId="2" borderId="1" xfId="0" applyNumberFormat="1" applyFont="1" applyFill="1" applyBorder="1" applyAlignment="1">
      <alignment horizontal="center"/>
    </xf>
    <xf numFmtId="166" fontId="31" fillId="0" borderId="1" xfId="0" applyNumberFormat="1" applyFont="1" applyFill="1" applyBorder="1" applyAlignment="1">
      <alignment horizontal="center" wrapText="1"/>
    </xf>
    <xf numFmtId="166" fontId="14" fillId="0" borderId="2" xfId="0" applyNumberFormat="1" applyFont="1" applyFill="1" applyBorder="1" applyAlignment="1">
      <alignment horizontal="center"/>
    </xf>
    <xf numFmtId="166" fontId="17" fillId="0" borderId="2" xfId="0" applyNumberFormat="1" applyFont="1" applyFill="1" applyBorder="1" applyAlignment="1">
      <alignment horizontal="center"/>
    </xf>
    <xf numFmtId="166" fontId="17" fillId="0" borderId="2" xfId="0" applyNumberFormat="1" applyFont="1" applyFill="1" applyBorder="1" applyAlignment="1">
      <alignment horizontal="center" wrapText="1"/>
    </xf>
    <xf numFmtId="166" fontId="14" fillId="0" borderId="2" xfId="0" applyNumberFormat="1" applyFont="1" applyFill="1" applyBorder="1" applyAlignment="1">
      <alignment horizontal="center" wrapText="1"/>
    </xf>
    <xf numFmtId="166" fontId="17" fillId="0" borderId="2" xfId="0" applyNumberFormat="1" applyFont="1" applyFill="1" applyBorder="1" applyAlignment="1">
      <alignment horizontal="right"/>
    </xf>
    <xf numFmtId="166" fontId="17" fillId="0" borderId="1" xfId="0" applyNumberFormat="1" applyFont="1" applyFill="1" applyBorder="1" applyAlignment="1">
      <alignment horizontal="right"/>
    </xf>
    <xf numFmtId="166" fontId="14" fillId="0" borderId="2" xfId="0" applyNumberFormat="1" applyFont="1" applyFill="1" applyBorder="1" applyAlignment="1">
      <alignment horizontal="right"/>
    </xf>
    <xf numFmtId="166" fontId="0" fillId="0" borderId="1" xfId="0" applyNumberFormat="1" applyFont="1" applyFill="1" applyBorder="1" applyAlignment="1">
      <alignment horizontal="right"/>
    </xf>
    <xf numFmtId="10" fontId="14" fillId="2" borderId="1" xfId="0" applyNumberFormat="1" applyFont="1" applyFill="1" applyBorder="1" applyAlignment="1">
      <alignment wrapText="1"/>
    </xf>
    <xf numFmtId="49" fontId="45" fillId="0" borderId="1" xfId="0" applyNumberFormat="1" applyFont="1" applyFill="1" applyBorder="1" applyAlignment="1">
      <alignment horizontal="center" wrapText="1"/>
    </xf>
    <xf numFmtId="1" fontId="31" fillId="2" borderId="1" xfId="0" applyNumberFormat="1" applyFont="1" applyFill="1" applyBorder="1" applyAlignment="1">
      <alignment horizontal="center" wrapText="1"/>
    </xf>
    <xf numFmtId="0" fontId="31" fillId="2" borderId="1" xfId="0" applyFont="1" applyFill="1" applyBorder="1" applyAlignment="1">
      <alignment horizontal="center" wrapText="1"/>
    </xf>
    <xf numFmtId="0" fontId="51" fillId="2" borderId="1" xfId="0" applyFont="1" applyFill="1" applyBorder="1" applyAlignment="1">
      <alignment horizontal="center" wrapText="1"/>
    </xf>
    <xf numFmtId="2" fontId="17" fillId="0" borderId="2" xfId="73" applyNumberFormat="1" applyFont="1" applyFill="1" applyBorder="1" applyAlignment="1" applyProtection="1">
      <alignment horizontal="left" vertical="top" wrapText="1"/>
      <protection hidden="1"/>
    </xf>
    <xf numFmtId="2" fontId="23" fillId="2" borderId="1" xfId="5" applyNumberFormat="1" applyFont="1" applyFill="1" applyBorder="1" applyAlignment="1" applyProtection="1">
      <alignment horizontal="left" wrapText="1"/>
      <protection hidden="1"/>
    </xf>
    <xf numFmtId="2" fontId="31" fillId="2" borderId="1" xfId="5" applyNumberFormat="1" applyFont="1" applyFill="1" applyBorder="1" applyAlignment="1" applyProtection="1">
      <alignment horizontal="left" wrapText="1"/>
      <protection hidden="1"/>
    </xf>
    <xf numFmtId="3" fontId="0" fillId="0" borderId="0" xfId="0" applyNumberFormat="1" applyFont="1" applyFill="1"/>
    <xf numFmtId="49" fontId="17" fillId="0" borderId="8" xfId="0" applyNumberFormat="1" applyFont="1" applyFill="1" applyBorder="1" applyAlignment="1">
      <alignment horizontal="center" wrapText="1"/>
    </xf>
    <xf numFmtId="49" fontId="31" fillId="0" borderId="8" xfId="0" applyNumberFormat="1" applyFont="1" applyFill="1" applyBorder="1" applyAlignment="1">
      <alignment horizontal="center" wrapText="1"/>
    </xf>
    <xf numFmtId="49" fontId="31" fillId="0" borderId="8" xfId="0" applyNumberFormat="1" applyFont="1" applyFill="1" applyBorder="1" applyAlignment="1">
      <alignment horizontal="center" vertical="center" wrapText="1"/>
    </xf>
    <xf numFmtId="49" fontId="17" fillId="0" borderId="1" xfId="0" applyNumberFormat="1" applyFont="1" applyFill="1" applyBorder="1" applyAlignment="1">
      <alignment horizontal="right"/>
    </xf>
    <xf numFmtId="49" fontId="31" fillId="0" borderId="1" xfId="0" applyNumberFormat="1" applyFont="1" applyFill="1" applyBorder="1" applyAlignment="1">
      <alignment horizontal="center" vertical="center" wrapText="1"/>
    </xf>
    <xf numFmtId="49" fontId="51" fillId="0" borderId="1" xfId="0" applyNumberFormat="1" applyFont="1" applyFill="1" applyBorder="1" applyAlignment="1">
      <alignment horizontal="center" vertical="center" wrapText="1"/>
    </xf>
    <xf numFmtId="2" fontId="17" fillId="0" borderId="1" xfId="5" applyNumberFormat="1" applyFont="1" applyFill="1" applyBorder="1" applyAlignment="1" applyProtection="1">
      <alignment horizontal="center" wrapText="1"/>
      <protection hidden="1"/>
    </xf>
    <xf numFmtId="0" fontId="31" fillId="0" borderId="1" xfId="0" applyFont="1" applyFill="1" applyBorder="1" applyAlignment="1">
      <alignment horizontal="center" wrapText="1"/>
    </xf>
    <xf numFmtId="0" fontId="17" fillId="0" borderId="1" xfId="2" applyNumberFormat="1" applyFont="1" applyFill="1" applyBorder="1" applyAlignment="1" applyProtection="1">
      <alignment horizontal="center" vertical="center" wrapText="1"/>
      <protection hidden="1"/>
    </xf>
    <xf numFmtId="0" fontId="17" fillId="0" borderId="1" xfId="0" applyFont="1" applyFill="1" applyBorder="1" applyAlignment="1">
      <alignment horizontal="center" wrapText="1"/>
    </xf>
    <xf numFmtId="0" fontId="0" fillId="0" borderId="0" xfId="0" applyAlignment="1">
      <alignment horizontal="right"/>
    </xf>
    <xf numFmtId="0" fontId="2" fillId="0" borderId="0" xfId="0" applyFont="1" applyFill="1" applyAlignment="1">
      <alignment horizontal="center" wrapText="1"/>
    </xf>
    <xf numFmtId="0" fontId="14" fillId="0" borderId="0" xfId="0" applyFont="1" applyAlignment="1">
      <alignment horizontal="center"/>
    </xf>
    <xf numFmtId="0" fontId="5" fillId="0" borderId="0" xfId="0" applyFont="1" applyAlignment="1">
      <alignment horizontal="center" wrapText="1"/>
    </xf>
    <xf numFmtId="0" fontId="19" fillId="0" borderId="0" xfId="0" applyFont="1" applyAlignment="1">
      <alignment horizontal="center" wrapText="1"/>
    </xf>
    <xf numFmtId="0" fontId="23" fillId="0" borderId="0" xfId="0" applyFont="1" applyAlignment="1">
      <alignment horizontal="center"/>
    </xf>
    <xf numFmtId="0" fontId="14" fillId="0" borderId="0" xfId="0" applyFont="1" applyFill="1" applyAlignment="1">
      <alignment horizontal="center" vertical="center" wrapText="1"/>
    </xf>
    <xf numFmtId="0" fontId="22" fillId="0" borderId="0" xfId="0" applyFont="1" applyAlignment="1">
      <alignment horizontal="center" wrapText="1"/>
    </xf>
    <xf numFmtId="0" fontId="0" fillId="0" borderId="0" xfId="0" applyAlignment="1"/>
    <xf numFmtId="0" fontId="26" fillId="0" borderId="6" xfId="0" applyFont="1" applyBorder="1" applyAlignment="1">
      <alignment horizontal="right" wrapText="1"/>
    </xf>
    <xf numFmtId="0" fontId="14" fillId="0" borderId="0" xfId="0" applyFont="1" applyAlignment="1">
      <alignment wrapText="1"/>
    </xf>
    <xf numFmtId="0" fontId="19" fillId="0" borderId="2" xfId="0" applyFont="1" applyBorder="1" applyAlignment="1">
      <alignment horizontal="center" wrapText="1"/>
    </xf>
    <xf numFmtId="0" fontId="19" fillId="0" borderId="7" xfId="0" applyFont="1" applyBorder="1" applyAlignment="1">
      <alignment horizontal="center" wrapText="1"/>
    </xf>
    <xf numFmtId="0" fontId="19" fillId="0" borderId="8" xfId="0" applyFont="1" applyBorder="1" applyAlignment="1">
      <alignment horizontal="center" wrapText="1"/>
    </xf>
    <xf numFmtId="0" fontId="20" fillId="0" borderId="2" xfId="0" applyFont="1" applyBorder="1" applyAlignment="1">
      <alignment horizontal="left" vertical="top" wrapText="1"/>
    </xf>
    <xf numFmtId="0" fontId="20" fillId="0" borderId="7" xfId="0" applyFont="1" applyBorder="1" applyAlignment="1">
      <alignment horizontal="left" vertical="top" wrapText="1"/>
    </xf>
    <xf numFmtId="0" fontId="20" fillId="0" borderId="8" xfId="0" applyFont="1" applyBorder="1" applyAlignment="1">
      <alignment horizontal="left" vertical="top" wrapText="1"/>
    </xf>
    <xf numFmtId="0" fontId="22" fillId="0" borderId="2" xfId="3" applyFont="1" applyFill="1" applyBorder="1" applyAlignment="1">
      <alignment horizontal="center" wrapText="1"/>
    </xf>
    <xf numFmtId="0" fontId="22" fillId="0" borderId="7" xfId="3" applyFont="1" applyFill="1" applyBorder="1" applyAlignment="1">
      <alignment horizontal="center" wrapText="1"/>
    </xf>
    <xf numFmtId="0" fontId="22" fillId="0" borderId="8" xfId="3" applyFont="1" applyFill="1" applyBorder="1" applyAlignment="1">
      <alignment horizontal="center" wrapText="1"/>
    </xf>
    <xf numFmtId="0" fontId="14" fillId="0" borderId="9" xfId="0" applyFont="1" applyBorder="1" applyAlignment="1">
      <alignment wrapText="1"/>
    </xf>
    <xf numFmtId="0" fontId="0" fillId="0" borderId="9" xfId="0" applyBorder="1" applyAlignment="1"/>
    <xf numFmtId="166" fontId="14" fillId="0" borderId="6" xfId="0" applyNumberFormat="1" applyFont="1" applyFill="1" applyBorder="1" applyAlignment="1">
      <alignment horizontal="right" wrapText="1"/>
    </xf>
    <xf numFmtId="49" fontId="17" fillId="0" borderId="2" xfId="0" applyNumberFormat="1" applyFont="1" applyFill="1" applyBorder="1" applyAlignment="1">
      <alignment horizontal="center" wrapText="1"/>
    </xf>
    <xf numFmtId="49" fontId="17" fillId="0" borderId="7" xfId="0" applyNumberFormat="1" applyFont="1" applyFill="1" applyBorder="1" applyAlignment="1">
      <alignment horizontal="center" wrapText="1"/>
    </xf>
    <xf numFmtId="49" fontId="17" fillId="0" borderId="8" xfId="0" applyNumberFormat="1" applyFont="1" applyFill="1" applyBorder="1" applyAlignment="1">
      <alignment horizontal="center" wrapText="1"/>
    </xf>
    <xf numFmtId="2" fontId="17" fillId="0" borderId="4" xfId="6" applyNumberFormat="1" applyFont="1" applyFill="1" applyBorder="1" applyAlignment="1">
      <alignment horizontal="center" vertical="center" wrapText="1"/>
    </xf>
    <xf numFmtId="2" fontId="17" fillId="0" borderId="5" xfId="6" applyNumberFormat="1" applyFont="1" applyFill="1" applyBorder="1" applyAlignment="1">
      <alignment horizontal="center" vertical="center" wrapText="1"/>
    </xf>
    <xf numFmtId="2" fontId="17" fillId="0" borderId="4" xfId="6" applyNumberFormat="1" applyFont="1" applyFill="1" applyBorder="1" applyAlignment="1">
      <alignment horizontal="left" vertical="center" wrapText="1"/>
    </xf>
    <xf numFmtId="2" fontId="17" fillId="0" borderId="5" xfId="6" applyNumberFormat="1" applyFont="1" applyFill="1" applyBorder="1" applyAlignment="1">
      <alignment horizontal="left" vertical="center" wrapText="1"/>
    </xf>
    <xf numFmtId="0" fontId="29" fillId="2" borderId="0" xfId="0" applyFont="1" applyFill="1" applyAlignment="1">
      <alignment horizontal="center" wrapText="1"/>
    </xf>
    <xf numFmtId="0" fontId="29" fillId="2" borderId="0" xfId="0" applyNumberFormat="1" applyFont="1" applyFill="1" applyAlignment="1">
      <alignment horizontal="center" wrapText="1"/>
    </xf>
    <xf numFmtId="0" fontId="17" fillId="2" borderId="0" xfId="0" applyFont="1" applyFill="1" applyAlignment="1">
      <alignment horizontal="center" wrapText="1"/>
    </xf>
    <xf numFmtId="0" fontId="30" fillId="2" borderId="0" xfId="0" applyFont="1" applyFill="1" applyAlignment="1">
      <alignment horizontal="center" vertical="center" wrapText="1"/>
    </xf>
    <xf numFmtId="166" fontId="30" fillId="2" borderId="0" xfId="0" applyNumberFormat="1" applyFont="1" applyFill="1" applyBorder="1" applyAlignment="1">
      <alignment horizontal="center" vertical="center" wrapText="1"/>
    </xf>
    <xf numFmtId="0" fontId="28" fillId="4" borderId="4" xfId="0" applyFont="1" applyFill="1" applyBorder="1" applyAlignment="1">
      <alignment horizontal="center"/>
    </xf>
    <xf numFmtId="0" fontId="28" fillId="4" borderId="5" xfId="0" applyFont="1" applyFill="1" applyBorder="1" applyAlignment="1">
      <alignment horizontal="center"/>
    </xf>
    <xf numFmtId="0" fontId="17" fillId="0" borderId="4" xfId="0" applyFont="1" applyFill="1" applyBorder="1" applyAlignment="1">
      <alignment horizontal="center" vertical="center"/>
    </xf>
    <xf numFmtId="0" fontId="17" fillId="0" borderId="5" xfId="0" applyFont="1" applyFill="1" applyBorder="1" applyAlignment="1">
      <alignment horizontal="center" vertical="center"/>
    </xf>
    <xf numFmtId="49" fontId="17" fillId="0" borderId="2" xfId="6" applyNumberFormat="1" applyFont="1" applyFill="1" applyBorder="1" applyAlignment="1">
      <alignment horizontal="center" vertical="center" wrapText="1"/>
    </xf>
    <xf numFmtId="49" fontId="17" fillId="0" borderId="7" xfId="6" applyNumberFormat="1" applyFont="1" applyFill="1" applyBorder="1" applyAlignment="1">
      <alignment horizontal="center" vertical="center" wrapText="1"/>
    </xf>
    <xf numFmtId="49" fontId="17" fillId="0" borderId="8" xfId="6" applyNumberFormat="1" applyFont="1" applyFill="1" applyBorder="1" applyAlignment="1">
      <alignment horizontal="center" vertical="center" wrapText="1"/>
    </xf>
    <xf numFmtId="0" fontId="17" fillId="0" borderId="3" xfId="0" applyFont="1" applyFill="1" applyBorder="1" applyAlignment="1">
      <alignment horizontal="center" vertical="center"/>
    </xf>
    <xf numFmtId="0" fontId="0" fillId="2" borderId="0" xfId="0" applyFill="1" applyAlignment="1">
      <alignment horizontal="center"/>
    </xf>
    <xf numFmtId="0" fontId="0" fillId="2" borderId="0" xfId="0" applyFill="1" applyAlignment="1">
      <alignment horizontal="center" wrapText="1"/>
    </xf>
    <xf numFmtId="0" fontId="36" fillId="2" borderId="0" xfId="0" applyFont="1" applyFill="1" applyAlignment="1">
      <alignment horizontal="center" wrapText="1"/>
    </xf>
    <xf numFmtId="0" fontId="0" fillId="0" borderId="6" xfId="0" applyFont="1" applyFill="1" applyBorder="1" applyAlignment="1">
      <alignment horizontal="center"/>
    </xf>
    <xf numFmtId="0" fontId="14" fillId="0" borderId="0" xfId="0" applyFont="1" applyAlignment="1">
      <alignment horizontal="center" wrapText="1"/>
    </xf>
    <xf numFmtId="0" fontId="39" fillId="0" borderId="0" xfId="0" applyFont="1" applyAlignment="1">
      <alignment horizontal="center" vertical="center" wrapText="1"/>
    </xf>
    <xf numFmtId="0" fontId="38" fillId="0" borderId="17" xfId="0" applyFont="1" applyBorder="1" applyAlignment="1">
      <alignment horizontal="right" vertical="center"/>
    </xf>
    <xf numFmtId="0" fontId="40" fillId="0" borderId="18" xfId="0" applyFont="1" applyBorder="1" applyAlignment="1">
      <alignment horizontal="center" vertical="center" wrapText="1"/>
    </xf>
    <xf numFmtId="0" fontId="40" fillId="0" borderId="22" xfId="0" applyFont="1" applyBorder="1" applyAlignment="1">
      <alignment horizontal="center" vertical="center" wrapText="1"/>
    </xf>
    <xf numFmtId="0" fontId="40" fillId="0" borderId="16" xfId="0" applyFont="1" applyBorder="1" applyAlignment="1">
      <alignment horizontal="center" vertical="center" wrapText="1"/>
    </xf>
    <xf numFmtId="0" fontId="40" fillId="0" borderId="19" xfId="0" applyFont="1" applyBorder="1" applyAlignment="1">
      <alignment horizontal="center" vertical="center" wrapText="1"/>
    </xf>
    <xf numFmtId="0" fontId="40" fillId="0" borderId="20" xfId="0" applyFont="1" applyBorder="1" applyAlignment="1">
      <alignment horizontal="center" vertical="center" wrapText="1"/>
    </xf>
    <xf numFmtId="0" fontId="40" fillId="0" borderId="21" xfId="0" applyFont="1" applyBorder="1" applyAlignment="1">
      <alignment horizontal="center" vertical="center" wrapText="1"/>
    </xf>
    <xf numFmtId="0" fontId="23" fillId="0" borderId="0" xfId="0" applyNumberFormat="1" applyFont="1" applyAlignment="1">
      <alignment horizontal="center"/>
    </xf>
    <xf numFmtId="0" fontId="23" fillId="0" borderId="0" xfId="0" applyFont="1" applyAlignment="1">
      <alignment horizontal="center" wrapText="1"/>
    </xf>
    <xf numFmtId="0" fontId="41" fillId="0" borderId="0" xfId="0" applyFont="1" applyFill="1" applyBorder="1" applyAlignment="1" applyProtection="1">
      <alignment horizontal="center" vertical="center" wrapText="1"/>
      <protection locked="0"/>
    </xf>
    <xf numFmtId="0" fontId="23" fillId="0" borderId="6" xfId="0" applyFont="1" applyBorder="1" applyAlignment="1">
      <alignment horizontal="right"/>
    </xf>
    <xf numFmtId="0" fontId="0" fillId="0" borderId="6" xfId="0" applyBorder="1" applyAlignment="1">
      <alignment horizontal="right"/>
    </xf>
    <xf numFmtId="0" fontId="0" fillId="0" borderId="4" xfId="0" applyBorder="1" applyAlignment="1">
      <alignment horizontal="center" wrapText="1"/>
    </xf>
    <xf numFmtId="0" fontId="0" fillId="0" borderId="5" xfId="0" applyBorder="1" applyAlignment="1">
      <alignment horizontal="center" wrapText="1"/>
    </xf>
    <xf numFmtId="0" fontId="0" fillId="0" borderId="2" xfId="0" applyBorder="1" applyAlignment="1">
      <alignment horizontal="center" wrapText="1"/>
    </xf>
    <xf numFmtId="0" fontId="0" fillId="0" borderId="7"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center" wrapText="1"/>
    </xf>
    <xf numFmtId="0" fontId="0" fillId="0" borderId="0" xfId="0" applyAlignment="1">
      <alignment horizontal="center" wrapText="1"/>
    </xf>
    <xf numFmtId="0" fontId="0" fillId="0" borderId="0" xfId="0" applyAlignment="1">
      <alignment horizontal="center"/>
    </xf>
  </cellXfs>
  <cellStyles count="144">
    <cellStyle name="Данные (редактируемые)" xfId="8"/>
    <cellStyle name="Данные (редактируемые) 2" xfId="9"/>
    <cellStyle name="Данные (редактируемые) 3" xfId="10"/>
    <cellStyle name="Данные (редактируемые)_Приложение 2" xfId="11"/>
    <cellStyle name="Данные (только для чтения)" xfId="12"/>
    <cellStyle name="Данные (только для чтения) 2" xfId="13"/>
    <cellStyle name="Данные для удаления" xfId="14"/>
    <cellStyle name="Данные для удаления 2" xfId="15"/>
    <cellStyle name="Данные для удаления 3" xfId="16"/>
    <cellStyle name="Данные для удаления_Приложение 2" xfId="17"/>
    <cellStyle name="Заголовки полей" xfId="18"/>
    <cellStyle name="Заголовки полей [печать]" xfId="19"/>
    <cellStyle name="Заголовки полей 10" xfId="20"/>
    <cellStyle name="Заголовки полей 11" xfId="21"/>
    <cellStyle name="Заголовки полей 12" xfId="22"/>
    <cellStyle name="Заголовки полей 13" xfId="23"/>
    <cellStyle name="Заголовки полей 14" xfId="24"/>
    <cellStyle name="Заголовки полей 15" xfId="25"/>
    <cellStyle name="Заголовки полей 16" xfId="26"/>
    <cellStyle name="Заголовки полей 17" xfId="27"/>
    <cellStyle name="Заголовки полей 18" xfId="28"/>
    <cellStyle name="Заголовки полей 19" xfId="29"/>
    <cellStyle name="Заголовки полей 2" xfId="30"/>
    <cellStyle name="Заголовки полей 20" xfId="31"/>
    <cellStyle name="Заголовки полей 21" xfId="32"/>
    <cellStyle name="Заголовки полей 3" xfId="33"/>
    <cellStyle name="Заголовки полей 4" xfId="34"/>
    <cellStyle name="Заголовки полей 5" xfId="35"/>
    <cellStyle name="Заголовки полей 6" xfId="36"/>
    <cellStyle name="Заголовки полей 7" xfId="37"/>
    <cellStyle name="Заголовки полей 8" xfId="38"/>
    <cellStyle name="Заголовки полей 9" xfId="39"/>
    <cellStyle name="Заголовок меры" xfId="40"/>
    <cellStyle name="Заголовок меры 2" xfId="41"/>
    <cellStyle name="Заголовок показателя [печать]" xfId="42"/>
    <cellStyle name="Заголовок показателя константы" xfId="43"/>
    <cellStyle name="Заголовок показателя константы 2" xfId="44"/>
    <cellStyle name="Заголовок результата расчета" xfId="45"/>
    <cellStyle name="Заголовок результата расчета 2" xfId="46"/>
    <cellStyle name="Заголовок свободного показателя" xfId="47"/>
    <cellStyle name="Заголовок свободного показателя 2" xfId="48"/>
    <cellStyle name="Значение фильтра" xfId="49"/>
    <cellStyle name="Значение фильтра [печать]" xfId="50"/>
    <cellStyle name="Значение фильтра [печать] 2" xfId="51"/>
    <cellStyle name="Значение фильтра 10" xfId="52"/>
    <cellStyle name="Значение фильтра 11" xfId="53"/>
    <cellStyle name="Значение фильтра 12" xfId="54"/>
    <cellStyle name="Значение фильтра 13" xfId="55"/>
    <cellStyle name="Значение фильтра 14" xfId="56"/>
    <cellStyle name="Значение фильтра 15" xfId="57"/>
    <cellStyle name="Значение фильтра 16" xfId="58"/>
    <cellStyle name="Значение фильтра 17" xfId="59"/>
    <cellStyle name="Значение фильтра 18" xfId="60"/>
    <cellStyle name="Значение фильтра 19" xfId="61"/>
    <cellStyle name="Значение фильтра 2" xfId="62"/>
    <cellStyle name="Значение фильтра 20" xfId="63"/>
    <cellStyle name="Значение фильтра 21" xfId="64"/>
    <cellStyle name="Значение фильтра 3" xfId="65"/>
    <cellStyle name="Значение фильтра 4" xfId="66"/>
    <cellStyle name="Значение фильтра 5" xfId="67"/>
    <cellStyle name="Значение фильтра 6" xfId="68"/>
    <cellStyle name="Значение фильтра 7" xfId="69"/>
    <cellStyle name="Значение фильтра 8" xfId="70"/>
    <cellStyle name="Значение фильтра 9" xfId="71"/>
    <cellStyle name="Информация о задаче" xfId="72"/>
    <cellStyle name="Обычный" xfId="0" builtinId="0"/>
    <cellStyle name="Обычный 2" xfId="2"/>
    <cellStyle name="Обычный 2 2" xfId="73"/>
    <cellStyle name="Обычный 3" xfId="142"/>
    <cellStyle name="Обычный 4" xfId="143"/>
    <cellStyle name="Обычный 5" xfId="7"/>
    <cellStyle name="Обычный_tmp 2" xfId="5"/>
    <cellStyle name="Обычный_Прил3" xfId="3"/>
    <cellStyle name="Обычный_сентябрь приложения к решению" xfId="4"/>
    <cellStyle name="Отдельная ячейка" xfId="74"/>
    <cellStyle name="Отдельная ячейка - константа" xfId="75"/>
    <cellStyle name="Отдельная ячейка - константа [печать]" xfId="76"/>
    <cellStyle name="Отдельная ячейка - константа [печать] 2" xfId="77"/>
    <cellStyle name="Отдельная ячейка - константа 10" xfId="78"/>
    <cellStyle name="Отдельная ячейка - константа 11" xfId="79"/>
    <cellStyle name="Отдельная ячейка - константа 12" xfId="80"/>
    <cellStyle name="Отдельная ячейка - константа 2" xfId="81"/>
    <cellStyle name="Отдельная ячейка - константа 3" xfId="82"/>
    <cellStyle name="Отдельная ячейка - константа 4" xfId="83"/>
    <cellStyle name="Отдельная ячейка - константа 5" xfId="84"/>
    <cellStyle name="Отдельная ячейка - константа 6" xfId="85"/>
    <cellStyle name="Отдельная ячейка - константа 7" xfId="86"/>
    <cellStyle name="Отдельная ячейка - константа 8" xfId="87"/>
    <cellStyle name="Отдельная ячейка - константа 9" xfId="88"/>
    <cellStyle name="Отдельная ячейка [печать]" xfId="89"/>
    <cellStyle name="Отдельная ячейка [печать] 2" xfId="90"/>
    <cellStyle name="Отдельная ячейка 10" xfId="91"/>
    <cellStyle name="Отдельная ячейка 11" xfId="92"/>
    <cellStyle name="Отдельная ячейка 12" xfId="93"/>
    <cellStyle name="Отдельная ячейка 2" xfId="94"/>
    <cellStyle name="Отдельная ячейка 3" xfId="95"/>
    <cellStyle name="Отдельная ячейка 4" xfId="96"/>
    <cellStyle name="Отдельная ячейка 5" xfId="97"/>
    <cellStyle name="Отдельная ячейка 6" xfId="98"/>
    <cellStyle name="Отдельная ячейка 7" xfId="99"/>
    <cellStyle name="Отдельная ячейка 8" xfId="100"/>
    <cellStyle name="Отдельная ячейка 9" xfId="101"/>
    <cellStyle name="Отдельная ячейка-результат" xfId="102"/>
    <cellStyle name="Отдельная ячейка-результат [печать]" xfId="103"/>
    <cellStyle name="Отдельная ячейка-результат [печать] 2" xfId="104"/>
    <cellStyle name="Отдельная ячейка-результат 10" xfId="105"/>
    <cellStyle name="Отдельная ячейка-результат 11" xfId="106"/>
    <cellStyle name="Отдельная ячейка-результат 12" xfId="107"/>
    <cellStyle name="Отдельная ячейка-результат 2" xfId="108"/>
    <cellStyle name="Отдельная ячейка-результат 3" xfId="109"/>
    <cellStyle name="Отдельная ячейка-результат 4" xfId="110"/>
    <cellStyle name="Отдельная ячейка-результат 5" xfId="111"/>
    <cellStyle name="Отдельная ячейка-результат 6" xfId="112"/>
    <cellStyle name="Отдельная ячейка-результат 7" xfId="113"/>
    <cellStyle name="Отдельная ячейка-результат 8" xfId="114"/>
    <cellStyle name="Отдельная ячейка-результат 9" xfId="115"/>
    <cellStyle name="Свойства элементов измерения" xfId="116"/>
    <cellStyle name="Свойства элементов измерения [печать]" xfId="117"/>
    <cellStyle name="Свойства элементов измерения [печать] 2" xfId="118"/>
    <cellStyle name="Финансовый [0] 2" xfId="6"/>
    <cellStyle name="Финансовый 2" xfId="1"/>
    <cellStyle name="Элементы осей" xfId="119"/>
    <cellStyle name="Элементы осей [печать]" xfId="120"/>
    <cellStyle name="Элементы осей [печать] 2" xfId="121"/>
    <cellStyle name="Элементы осей 10" xfId="122"/>
    <cellStyle name="Элементы осей 11" xfId="123"/>
    <cellStyle name="Элементы осей 12" xfId="124"/>
    <cellStyle name="Элементы осей 13" xfId="125"/>
    <cellStyle name="Элементы осей 14" xfId="126"/>
    <cellStyle name="Элементы осей 15" xfId="127"/>
    <cellStyle name="Элементы осей 16" xfId="128"/>
    <cellStyle name="Элементы осей 17" xfId="129"/>
    <cellStyle name="Элементы осей 18" xfId="130"/>
    <cellStyle name="Элементы осей 19" xfId="131"/>
    <cellStyle name="Элементы осей 2" xfId="132"/>
    <cellStyle name="Элементы осей 20" xfId="133"/>
    <cellStyle name="Элементы осей 21" xfId="134"/>
    <cellStyle name="Элементы осей 3" xfId="135"/>
    <cellStyle name="Элементы осей 4" xfId="136"/>
    <cellStyle name="Элементы осей 5" xfId="137"/>
    <cellStyle name="Элементы осей 6" xfId="138"/>
    <cellStyle name="Элементы осей 7" xfId="139"/>
    <cellStyle name="Элементы осей 8" xfId="140"/>
    <cellStyle name="Элементы осей 9" xfId="14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79"/>
  <sheetViews>
    <sheetView topLeftCell="A75" zoomScale="140" zoomScaleNormal="140" workbookViewId="0">
      <selection activeCell="C73" sqref="C73"/>
    </sheetView>
  </sheetViews>
  <sheetFormatPr defaultRowHeight="12.75"/>
  <cols>
    <col min="1" max="1" width="21.42578125" customWidth="1"/>
    <col min="2" max="2" width="54.28515625" customWidth="1"/>
    <col min="3" max="3" width="11.140625" customWidth="1"/>
    <col min="4" max="4" width="11.5703125" customWidth="1"/>
    <col min="5" max="5" width="10.85546875" customWidth="1"/>
    <col min="6" max="8" width="0" hidden="1" customWidth="1"/>
  </cols>
  <sheetData>
    <row r="1" spans="1:5">
      <c r="B1" s="1"/>
      <c r="C1" s="387" t="s">
        <v>0</v>
      </c>
      <c r="D1" s="387"/>
      <c r="E1" s="387"/>
    </row>
    <row r="2" spans="1:5">
      <c r="B2" s="387" t="s">
        <v>124</v>
      </c>
      <c r="C2" s="387"/>
      <c r="D2" s="387"/>
      <c r="E2" s="387"/>
    </row>
    <row r="3" spans="1:5">
      <c r="B3" s="387" t="s">
        <v>123</v>
      </c>
      <c r="C3" s="387"/>
      <c r="D3" s="387"/>
      <c r="E3" s="387"/>
    </row>
    <row r="4" spans="1:5">
      <c r="B4" s="387" t="s">
        <v>448</v>
      </c>
      <c r="C4" s="387"/>
      <c r="D4" s="387"/>
      <c r="E4" s="387"/>
    </row>
    <row r="5" spans="1:5" ht="51.75" customHeight="1">
      <c r="A5" s="388" t="s">
        <v>449</v>
      </c>
      <c r="B5" s="388"/>
      <c r="C5" s="388"/>
      <c r="D5" s="388"/>
      <c r="E5" s="388"/>
    </row>
    <row r="6" spans="1:5">
      <c r="A6" s="2"/>
      <c r="B6" s="2"/>
      <c r="C6" s="3"/>
      <c r="D6" s="3"/>
      <c r="E6" s="3"/>
    </row>
    <row r="7" spans="1:5">
      <c r="A7" s="4"/>
      <c r="B7" s="4"/>
      <c r="C7" s="5"/>
      <c r="D7" s="5"/>
      <c r="E7" s="5" t="s">
        <v>1</v>
      </c>
    </row>
    <row r="8" spans="1:5">
      <c r="A8" s="6" t="s">
        <v>2</v>
      </c>
      <c r="B8" s="6" t="s">
        <v>3</v>
      </c>
      <c r="C8" s="7" t="s">
        <v>450</v>
      </c>
      <c r="D8" s="8" t="s">
        <v>125</v>
      </c>
      <c r="E8" s="7" t="s">
        <v>451</v>
      </c>
    </row>
    <row r="9" spans="1:5">
      <c r="A9" s="9" t="s">
        <v>4</v>
      </c>
      <c r="B9" s="9" t="s">
        <v>5</v>
      </c>
      <c r="C9" s="307">
        <f>C10+C14+C16+C24+C27+C31+C35+C42+C49+C48+C52+C38</f>
        <v>23802.42</v>
      </c>
      <c r="D9" s="308">
        <f>D10+D14+D16+D24+D27+D31+D35+D42+D49+D48+D52+D38</f>
        <v>24046.959999999995</v>
      </c>
      <c r="E9" s="308">
        <f>E10+E14+E16+E24+E27+E31+E35+E42+E49+E48+E52+E38</f>
        <v>24026.23</v>
      </c>
    </row>
    <row r="10" spans="1:5">
      <c r="A10" s="9" t="s">
        <v>6</v>
      </c>
      <c r="B10" s="9" t="s">
        <v>7</v>
      </c>
      <c r="C10" s="309">
        <f>C11</f>
        <v>2850</v>
      </c>
      <c r="D10" s="310">
        <f>D11</f>
        <v>3040</v>
      </c>
      <c r="E10" s="310">
        <f>E11</f>
        <v>3250</v>
      </c>
    </row>
    <row r="11" spans="1:5">
      <c r="A11" s="10" t="s">
        <v>8</v>
      </c>
      <c r="B11" s="10" t="s">
        <v>9</v>
      </c>
      <c r="C11" s="311">
        <f>C12+C13</f>
        <v>2850</v>
      </c>
      <c r="D11" s="312">
        <f>D12+D13</f>
        <v>3040</v>
      </c>
      <c r="E11" s="312">
        <f>E12+E13</f>
        <v>3250</v>
      </c>
    </row>
    <row r="12" spans="1:5" ht="49.5">
      <c r="A12" s="11" t="s">
        <v>10</v>
      </c>
      <c r="B12" s="11" t="s">
        <v>11</v>
      </c>
      <c r="C12" s="313">
        <v>2850</v>
      </c>
      <c r="D12" s="314">
        <v>3040</v>
      </c>
      <c r="E12" s="314">
        <v>3250</v>
      </c>
    </row>
    <row r="13" spans="1:5" ht="36" hidden="1">
      <c r="A13" s="11" t="s">
        <v>12</v>
      </c>
      <c r="B13" s="11" t="s">
        <v>13</v>
      </c>
      <c r="C13" s="313">
        <v>0</v>
      </c>
      <c r="D13" s="314">
        <v>0</v>
      </c>
      <c r="E13" s="314">
        <v>0</v>
      </c>
    </row>
    <row r="14" spans="1:5">
      <c r="A14" s="9" t="s">
        <v>14</v>
      </c>
      <c r="B14" s="9" t="s">
        <v>15</v>
      </c>
      <c r="C14" s="309">
        <f>C15</f>
        <v>3100</v>
      </c>
      <c r="D14" s="310">
        <f>D15</f>
        <v>3100</v>
      </c>
      <c r="E14" s="310">
        <f>E15</f>
        <v>3100</v>
      </c>
    </row>
    <row r="15" spans="1:5">
      <c r="A15" s="11" t="s">
        <v>16</v>
      </c>
      <c r="B15" s="11" t="s">
        <v>17</v>
      </c>
      <c r="C15" s="313">
        <v>3100</v>
      </c>
      <c r="D15" s="314">
        <v>3100</v>
      </c>
      <c r="E15" s="314">
        <v>3100</v>
      </c>
    </row>
    <row r="16" spans="1:5">
      <c r="A16" s="9" t="s">
        <v>18</v>
      </c>
      <c r="B16" s="9" t="s">
        <v>19</v>
      </c>
      <c r="C16" s="309">
        <f>C17+C19</f>
        <v>17356.82</v>
      </c>
      <c r="D16" s="310">
        <f>D17+D19</f>
        <v>17406.859999999997</v>
      </c>
      <c r="E16" s="310">
        <f>E17+E19</f>
        <v>17478.73</v>
      </c>
    </row>
    <row r="17" spans="1:5">
      <c r="A17" s="12" t="s">
        <v>20</v>
      </c>
      <c r="B17" s="12" t="s">
        <v>21</v>
      </c>
      <c r="C17" s="317">
        <f>C18</f>
        <v>747.47</v>
      </c>
      <c r="D17" s="318">
        <f>D18</f>
        <v>762.37</v>
      </c>
      <c r="E17" s="318">
        <f>E18</f>
        <v>777.26</v>
      </c>
    </row>
    <row r="18" spans="1:5" ht="36">
      <c r="A18" s="11" t="s">
        <v>22</v>
      </c>
      <c r="B18" s="11" t="s">
        <v>23</v>
      </c>
      <c r="C18" s="331">
        <v>747.47</v>
      </c>
      <c r="D18" s="331">
        <v>762.37</v>
      </c>
      <c r="E18" s="331">
        <v>777.26</v>
      </c>
    </row>
    <row r="19" spans="1:5">
      <c r="A19" s="12" t="s">
        <v>24</v>
      </c>
      <c r="B19" s="12" t="s">
        <v>25</v>
      </c>
      <c r="C19" s="313">
        <f>C20+C22</f>
        <v>16609.349999999999</v>
      </c>
      <c r="D19" s="314">
        <f>D20+D22</f>
        <v>16644.489999999998</v>
      </c>
      <c r="E19" s="314">
        <f>E20+E22</f>
        <v>16701.47</v>
      </c>
    </row>
    <row r="20" spans="1:5">
      <c r="A20" s="11" t="s">
        <v>26</v>
      </c>
      <c r="B20" s="11" t="s">
        <v>455</v>
      </c>
      <c r="C20" s="313">
        <f>C21</f>
        <v>5025.34</v>
      </c>
      <c r="D20" s="314">
        <f>D21</f>
        <v>5045.4399999999996</v>
      </c>
      <c r="E20" s="314">
        <f>E21</f>
        <v>5065.63</v>
      </c>
    </row>
    <row r="21" spans="1:5" ht="48.75" customHeight="1">
      <c r="A21" s="10" t="s">
        <v>27</v>
      </c>
      <c r="B21" s="10" t="s">
        <v>452</v>
      </c>
      <c r="C21" s="333">
        <v>5025.34</v>
      </c>
      <c r="D21" s="333">
        <v>5045.4399999999996</v>
      </c>
      <c r="E21" s="333">
        <v>5065.63</v>
      </c>
    </row>
    <row r="22" spans="1:5">
      <c r="A22" s="11" t="s">
        <v>28</v>
      </c>
      <c r="B22" s="11" t="s">
        <v>454</v>
      </c>
      <c r="C22" s="313">
        <f>C23</f>
        <v>11584.01</v>
      </c>
      <c r="D22" s="314">
        <f>D23</f>
        <v>11599.05</v>
      </c>
      <c r="E22" s="314">
        <f>E23</f>
        <v>11635.84</v>
      </c>
    </row>
    <row r="23" spans="1:5" ht="50.25" customHeight="1">
      <c r="A23" s="10" t="s">
        <v>29</v>
      </c>
      <c r="B23" s="10" t="s">
        <v>453</v>
      </c>
      <c r="C23" s="332">
        <v>11584.01</v>
      </c>
      <c r="D23" s="332">
        <v>11599.05</v>
      </c>
      <c r="E23" s="332">
        <v>11635.84</v>
      </c>
    </row>
    <row r="24" spans="1:5">
      <c r="A24" s="9" t="s">
        <v>30</v>
      </c>
      <c r="B24" s="9" t="s">
        <v>31</v>
      </c>
      <c r="C24" s="309">
        <f t="shared" ref="C24:E25" si="0">C25</f>
        <v>10</v>
      </c>
      <c r="D24" s="310">
        <f t="shared" si="0"/>
        <v>10</v>
      </c>
      <c r="E24" s="310">
        <f t="shared" si="0"/>
        <v>10</v>
      </c>
    </row>
    <row r="25" spans="1:5" ht="39.75" customHeight="1">
      <c r="A25" s="11" t="s">
        <v>32</v>
      </c>
      <c r="B25" s="11" t="s">
        <v>33</v>
      </c>
      <c r="C25" s="313">
        <f t="shared" si="0"/>
        <v>10</v>
      </c>
      <c r="D25" s="314">
        <f t="shared" si="0"/>
        <v>10</v>
      </c>
      <c r="E25" s="314">
        <f t="shared" si="0"/>
        <v>10</v>
      </c>
    </row>
    <row r="26" spans="1:5" ht="48">
      <c r="A26" s="11" t="s">
        <v>34</v>
      </c>
      <c r="B26" s="11" t="s">
        <v>35</v>
      </c>
      <c r="C26" s="313">
        <v>10</v>
      </c>
      <c r="D26" s="314">
        <v>10</v>
      </c>
      <c r="E26" s="314">
        <v>10</v>
      </c>
    </row>
    <row r="27" spans="1:5" ht="21" hidden="1" customHeight="1">
      <c r="A27" s="9" t="s">
        <v>36</v>
      </c>
      <c r="B27" s="9" t="s">
        <v>37</v>
      </c>
      <c r="C27" s="309">
        <f>C28</f>
        <v>0</v>
      </c>
      <c r="D27" s="310">
        <v>0</v>
      </c>
      <c r="E27" s="310">
        <v>0</v>
      </c>
    </row>
    <row r="28" spans="1:5" ht="20.25" hidden="1" customHeight="1">
      <c r="A28" s="11" t="s">
        <v>38</v>
      </c>
      <c r="B28" s="11" t="s">
        <v>39</v>
      </c>
      <c r="C28" s="313">
        <f>C29</f>
        <v>0</v>
      </c>
      <c r="D28" s="314">
        <v>0</v>
      </c>
      <c r="E28" s="314">
        <v>0</v>
      </c>
    </row>
    <row r="29" spans="1:5" ht="17.25" hidden="1" customHeight="1">
      <c r="A29" s="11" t="s">
        <v>40</v>
      </c>
      <c r="B29" s="11" t="s">
        <v>41</v>
      </c>
      <c r="C29" s="313">
        <f>C30</f>
        <v>0</v>
      </c>
      <c r="D29" s="314">
        <v>0</v>
      </c>
      <c r="E29" s="314">
        <v>0</v>
      </c>
    </row>
    <row r="30" spans="1:5" ht="28.5" hidden="1" customHeight="1">
      <c r="A30" s="11" t="s">
        <v>42</v>
      </c>
      <c r="B30" s="11" t="s">
        <v>43</v>
      </c>
      <c r="C30" s="313">
        <v>0</v>
      </c>
      <c r="D30" s="314">
        <v>0</v>
      </c>
      <c r="E30" s="314">
        <v>0</v>
      </c>
    </row>
    <row r="31" spans="1:5" ht="37.5" customHeight="1">
      <c r="A31" s="9" t="s">
        <v>44</v>
      </c>
      <c r="B31" s="9" t="s">
        <v>45</v>
      </c>
      <c r="C31" s="315">
        <f>SUM(C32:C34)</f>
        <v>179.1</v>
      </c>
      <c r="D31" s="316">
        <f>SUM(D32:D34)</f>
        <v>179.1</v>
      </c>
      <c r="E31" s="316">
        <f>SUM(E32:E34)</f>
        <v>179.1</v>
      </c>
    </row>
    <row r="32" spans="1:5" ht="66.75" hidden="1" customHeight="1">
      <c r="A32" s="11" t="s">
        <v>46</v>
      </c>
      <c r="B32" s="11" t="s">
        <v>47</v>
      </c>
      <c r="C32" s="313">
        <v>0</v>
      </c>
      <c r="D32" s="314">
        <v>0</v>
      </c>
      <c r="E32" s="314">
        <v>0</v>
      </c>
    </row>
    <row r="33" spans="1:5" ht="48" hidden="1">
      <c r="A33" s="11" t="s">
        <v>48</v>
      </c>
      <c r="B33" s="13" t="s">
        <v>49</v>
      </c>
      <c r="C33" s="313">
        <v>0</v>
      </c>
      <c r="D33" s="314">
        <v>0</v>
      </c>
      <c r="E33" s="314">
        <v>0</v>
      </c>
    </row>
    <row r="34" spans="1:5" ht="60">
      <c r="A34" s="11" t="s">
        <v>50</v>
      </c>
      <c r="B34" s="11" t="s">
        <v>51</v>
      </c>
      <c r="C34" s="313">
        <v>179.1</v>
      </c>
      <c r="D34" s="314">
        <v>179.1</v>
      </c>
      <c r="E34" s="314">
        <v>179.1</v>
      </c>
    </row>
    <row r="35" spans="1:5" ht="24" hidden="1">
      <c r="A35" s="9" t="s">
        <v>52</v>
      </c>
      <c r="B35" s="9" t="s">
        <v>53</v>
      </c>
      <c r="C35" s="315">
        <f>SUM(C36:C37)</f>
        <v>0</v>
      </c>
      <c r="D35" s="316">
        <v>0</v>
      </c>
      <c r="E35" s="316">
        <v>0</v>
      </c>
    </row>
    <row r="36" spans="1:5" ht="24" hidden="1">
      <c r="A36" s="14" t="s">
        <v>54</v>
      </c>
      <c r="B36" s="15" t="s">
        <v>55</v>
      </c>
      <c r="C36" s="313">
        <v>0</v>
      </c>
      <c r="D36" s="314">
        <v>0</v>
      </c>
      <c r="E36" s="314">
        <v>0</v>
      </c>
    </row>
    <row r="37" spans="1:5" hidden="1">
      <c r="A37" s="14" t="s">
        <v>56</v>
      </c>
      <c r="B37" s="15" t="s">
        <v>57</v>
      </c>
      <c r="C37" s="313">
        <v>0</v>
      </c>
      <c r="D37" s="314">
        <v>0</v>
      </c>
      <c r="E37" s="314">
        <v>0</v>
      </c>
    </row>
    <row r="38" spans="1:5" ht="24" hidden="1" customHeight="1">
      <c r="A38" s="16" t="s">
        <v>58</v>
      </c>
      <c r="B38" s="17" t="s">
        <v>53</v>
      </c>
      <c r="C38" s="317">
        <f t="shared" ref="C38:E40" si="1">C39</f>
        <v>0</v>
      </c>
      <c r="D38" s="317">
        <f t="shared" si="1"/>
        <v>0</v>
      </c>
      <c r="E38" s="318">
        <f t="shared" si="1"/>
        <v>0</v>
      </c>
    </row>
    <row r="39" spans="1:5" ht="12.75" hidden="1" customHeight="1">
      <c r="A39" s="18" t="s">
        <v>59</v>
      </c>
      <c r="B39" s="15" t="s">
        <v>60</v>
      </c>
      <c r="C39" s="313">
        <f t="shared" si="1"/>
        <v>0</v>
      </c>
      <c r="D39" s="313">
        <f t="shared" si="1"/>
        <v>0</v>
      </c>
      <c r="E39" s="314">
        <f t="shared" si="1"/>
        <v>0</v>
      </c>
    </row>
    <row r="40" spans="1:5" ht="12.75" hidden="1" customHeight="1">
      <c r="A40" s="18" t="s">
        <v>61</v>
      </c>
      <c r="B40" s="15" t="s">
        <v>62</v>
      </c>
      <c r="C40" s="313">
        <f t="shared" si="1"/>
        <v>0</v>
      </c>
      <c r="D40" s="313">
        <f t="shared" si="1"/>
        <v>0</v>
      </c>
      <c r="E40" s="314">
        <f t="shared" si="1"/>
        <v>0</v>
      </c>
    </row>
    <row r="41" spans="1:5" ht="24" hidden="1" customHeight="1">
      <c r="A41" s="18" t="s">
        <v>54</v>
      </c>
      <c r="B41" s="15" t="s">
        <v>55</v>
      </c>
      <c r="C41" s="313"/>
      <c r="D41" s="313"/>
      <c r="E41" s="314"/>
    </row>
    <row r="42" spans="1:5" ht="24">
      <c r="A42" s="9" t="s">
        <v>63</v>
      </c>
      <c r="B42" s="9" t="s">
        <v>64</v>
      </c>
      <c r="C42" s="316">
        <f>C43</f>
        <v>298.10000000000002</v>
      </c>
      <c r="D42" s="316">
        <f>D43</f>
        <v>302.60000000000002</v>
      </c>
      <c r="E42" s="316">
        <f>E43</f>
        <v>0</v>
      </c>
    </row>
    <row r="43" spans="1:5" ht="72" customHeight="1">
      <c r="A43" s="11" t="s">
        <v>65</v>
      </c>
      <c r="B43" s="13" t="s">
        <v>66</v>
      </c>
      <c r="C43" s="314">
        <f t="shared" ref="C43:E46" si="2">C44</f>
        <v>298.10000000000002</v>
      </c>
      <c r="D43" s="314">
        <f t="shared" si="2"/>
        <v>302.60000000000002</v>
      </c>
      <c r="E43" s="314">
        <f t="shared" si="2"/>
        <v>0</v>
      </c>
    </row>
    <row r="44" spans="1:5" ht="36">
      <c r="A44" s="11" t="s">
        <v>67</v>
      </c>
      <c r="B44" s="11" t="s">
        <v>68</v>
      </c>
      <c r="C44" s="314">
        <f t="shared" si="2"/>
        <v>298.10000000000002</v>
      </c>
      <c r="D44" s="314">
        <f t="shared" si="2"/>
        <v>302.60000000000002</v>
      </c>
      <c r="E44" s="314">
        <f t="shared" si="2"/>
        <v>0</v>
      </c>
    </row>
    <row r="45" spans="1:5" ht="24">
      <c r="A45" s="11" t="s">
        <v>69</v>
      </c>
      <c r="B45" s="11" t="s">
        <v>70</v>
      </c>
      <c r="C45" s="314">
        <f t="shared" si="2"/>
        <v>298.10000000000002</v>
      </c>
      <c r="D45" s="314">
        <f t="shared" si="2"/>
        <v>302.60000000000002</v>
      </c>
      <c r="E45" s="314">
        <f t="shared" si="2"/>
        <v>0</v>
      </c>
    </row>
    <row r="46" spans="1:5" ht="44.25" customHeight="1">
      <c r="A46" s="11" t="s">
        <v>71</v>
      </c>
      <c r="B46" s="11" t="s">
        <v>72</v>
      </c>
      <c r="C46" s="314">
        <f t="shared" si="2"/>
        <v>298.10000000000002</v>
      </c>
      <c r="D46" s="314">
        <f t="shared" si="2"/>
        <v>302.60000000000002</v>
      </c>
      <c r="E46" s="314">
        <f t="shared" si="2"/>
        <v>0</v>
      </c>
    </row>
    <row r="47" spans="1:5" ht="36">
      <c r="A47" s="13" t="s">
        <v>73</v>
      </c>
      <c r="B47" s="13" t="s">
        <v>74</v>
      </c>
      <c r="C47" s="334">
        <v>298.10000000000002</v>
      </c>
      <c r="D47" s="334">
        <v>302.60000000000002</v>
      </c>
      <c r="E47" s="334">
        <v>0</v>
      </c>
    </row>
    <row r="48" spans="1:5" ht="48" hidden="1">
      <c r="A48" s="19" t="s">
        <v>75</v>
      </c>
      <c r="B48" s="19" t="s">
        <v>76</v>
      </c>
      <c r="C48" s="319">
        <v>0</v>
      </c>
      <c r="D48" s="320">
        <v>0</v>
      </c>
      <c r="E48" s="320">
        <v>0</v>
      </c>
    </row>
    <row r="49" spans="1:8" ht="22.5" hidden="1" customHeight="1">
      <c r="A49" s="20" t="s">
        <v>77</v>
      </c>
      <c r="B49" s="20" t="s">
        <v>78</v>
      </c>
      <c r="C49" s="319">
        <f>C50+C51</f>
        <v>0</v>
      </c>
      <c r="D49" s="320">
        <f>D50+D51</f>
        <v>0</v>
      </c>
      <c r="E49" s="320">
        <f>E50+E51</f>
        <v>0</v>
      </c>
    </row>
    <row r="50" spans="1:8" hidden="1">
      <c r="A50" s="21" t="s">
        <v>79</v>
      </c>
      <c r="B50" s="21" t="s">
        <v>80</v>
      </c>
      <c r="C50" s="321">
        <v>0</v>
      </c>
      <c r="D50" s="322">
        <v>0</v>
      </c>
      <c r="E50" s="322">
        <v>0</v>
      </c>
    </row>
    <row r="51" spans="1:8" ht="24" hidden="1">
      <c r="A51" s="21" t="s">
        <v>81</v>
      </c>
      <c r="B51" s="21" t="s">
        <v>82</v>
      </c>
      <c r="C51" s="321">
        <v>0</v>
      </c>
      <c r="D51" s="322">
        <v>0</v>
      </c>
      <c r="E51" s="322">
        <v>0</v>
      </c>
    </row>
    <row r="52" spans="1:8">
      <c r="A52" s="12" t="s">
        <v>83</v>
      </c>
      <c r="B52" s="12" t="s">
        <v>84</v>
      </c>
      <c r="C52" s="323">
        <f t="shared" ref="C52:E54" si="3">C53</f>
        <v>8.4</v>
      </c>
      <c r="D52" s="324">
        <f t="shared" si="3"/>
        <v>8.4</v>
      </c>
      <c r="E52" s="324">
        <f t="shared" si="3"/>
        <v>8.4</v>
      </c>
    </row>
    <row r="53" spans="1:8" ht="24">
      <c r="A53" s="11" t="s">
        <v>85</v>
      </c>
      <c r="B53" s="11" t="s">
        <v>86</v>
      </c>
      <c r="C53" s="325">
        <f t="shared" si="3"/>
        <v>8.4</v>
      </c>
      <c r="D53" s="326">
        <f t="shared" si="3"/>
        <v>8.4</v>
      </c>
      <c r="E53" s="326">
        <f t="shared" si="3"/>
        <v>8.4</v>
      </c>
    </row>
    <row r="54" spans="1:8" ht="36">
      <c r="A54" s="11" t="s">
        <v>87</v>
      </c>
      <c r="B54" s="11" t="s">
        <v>88</v>
      </c>
      <c r="C54" s="325">
        <f t="shared" si="3"/>
        <v>8.4</v>
      </c>
      <c r="D54" s="326">
        <f t="shared" si="3"/>
        <v>8.4</v>
      </c>
      <c r="E54" s="326">
        <f t="shared" si="3"/>
        <v>8.4</v>
      </c>
    </row>
    <row r="55" spans="1:8" ht="48">
      <c r="A55" s="11" t="s">
        <v>89</v>
      </c>
      <c r="B55" s="11" t="s">
        <v>90</v>
      </c>
      <c r="C55" s="325">
        <v>8.4</v>
      </c>
      <c r="D55" s="326">
        <v>8.4</v>
      </c>
      <c r="E55" s="326">
        <v>8.4</v>
      </c>
    </row>
    <row r="56" spans="1:8" hidden="1">
      <c r="A56" s="11" t="s">
        <v>91</v>
      </c>
      <c r="B56" s="12" t="s">
        <v>78</v>
      </c>
      <c r="C56" s="327" t="s">
        <v>92</v>
      </c>
      <c r="D56" s="328">
        <v>0</v>
      </c>
      <c r="E56" s="328">
        <v>0</v>
      </c>
    </row>
    <row r="57" spans="1:8" ht="26.25" customHeight="1">
      <c r="A57" s="9" t="s">
        <v>93</v>
      </c>
      <c r="B57" s="9" t="s">
        <v>94</v>
      </c>
      <c r="C57" s="335">
        <f>C58</f>
        <v>4123.5319</v>
      </c>
      <c r="D57" s="336">
        <f>D58</f>
        <v>4604.8519500000002</v>
      </c>
      <c r="E57" s="336">
        <f>E58</f>
        <v>5330.3490299999994</v>
      </c>
    </row>
    <row r="58" spans="1:8" ht="24">
      <c r="A58" s="22" t="s">
        <v>95</v>
      </c>
      <c r="B58" s="23" t="s">
        <v>96</v>
      </c>
      <c r="C58" s="337">
        <f>C69+C74+C59+C65</f>
        <v>4123.5319</v>
      </c>
      <c r="D58" s="338">
        <f>D69+D74+D59+D65</f>
        <v>4604.8519500000002</v>
      </c>
      <c r="E58" s="338">
        <f>E69+E74+E59+E65</f>
        <v>5330.3490299999994</v>
      </c>
    </row>
    <row r="59" spans="1:8" ht="24">
      <c r="A59" s="24" t="s">
        <v>97</v>
      </c>
      <c r="B59" s="25" t="s">
        <v>98</v>
      </c>
      <c r="C59" s="341">
        <f>C60+C61+C62</f>
        <v>1581.5729999999999</v>
      </c>
      <c r="D59" s="342">
        <f>D60+D61+D62</f>
        <v>1728.2759999999998</v>
      </c>
      <c r="E59" s="342">
        <f>E60+E61+E62</f>
        <v>1844.1869999999999</v>
      </c>
    </row>
    <row r="60" spans="1:8" ht="24">
      <c r="A60" s="26" t="s">
        <v>99</v>
      </c>
      <c r="B60" s="27" t="s">
        <v>100</v>
      </c>
      <c r="C60" s="343">
        <v>1520.973</v>
      </c>
      <c r="D60" s="344">
        <v>1665.1759999999999</v>
      </c>
      <c r="E60" s="344">
        <v>1781.1869999999999</v>
      </c>
      <c r="F60" s="37">
        <v>1314060</v>
      </c>
      <c r="G60" s="37">
        <v>1436209</v>
      </c>
      <c r="H60" s="37">
        <v>1470635</v>
      </c>
    </row>
    <row r="61" spans="1:8" ht="24">
      <c r="A61" s="29" t="s">
        <v>99</v>
      </c>
      <c r="B61" s="27" t="s">
        <v>101</v>
      </c>
      <c r="C61" s="313">
        <v>60.6</v>
      </c>
      <c r="D61" s="314">
        <v>63.1</v>
      </c>
      <c r="E61" s="314">
        <v>63</v>
      </c>
      <c r="F61">
        <v>48700</v>
      </c>
      <c r="G61">
        <v>60600</v>
      </c>
      <c r="H61">
        <v>63500</v>
      </c>
    </row>
    <row r="62" spans="1:8" ht="24" hidden="1">
      <c r="A62" s="29" t="s">
        <v>102</v>
      </c>
      <c r="B62" s="30" t="s">
        <v>103</v>
      </c>
      <c r="C62" s="339">
        <v>0</v>
      </c>
      <c r="D62" s="340">
        <v>0</v>
      </c>
      <c r="E62" s="340">
        <v>0</v>
      </c>
    </row>
    <row r="63" spans="1:8" hidden="1">
      <c r="A63" s="22" t="s">
        <v>104</v>
      </c>
      <c r="B63" s="23" t="s">
        <v>105</v>
      </c>
      <c r="C63" s="337">
        <f>C64</f>
        <v>0</v>
      </c>
      <c r="D63" s="338">
        <f>D64</f>
        <v>0</v>
      </c>
      <c r="E63" s="338">
        <f>E64</f>
        <v>0</v>
      </c>
    </row>
    <row r="64" spans="1:8" ht="24.75" hidden="1" customHeight="1">
      <c r="A64" s="29" t="s">
        <v>106</v>
      </c>
      <c r="B64" s="30" t="s">
        <v>107</v>
      </c>
      <c r="C64" s="339">
        <v>0</v>
      </c>
      <c r="D64" s="340">
        <v>0</v>
      </c>
      <c r="E64" s="340">
        <v>0</v>
      </c>
    </row>
    <row r="65" spans="1:5" ht="24">
      <c r="A65" s="24" t="s">
        <v>108</v>
      </c>
      <c r="B65" s="25" t="s">
        <v>109</v>
      </c>
      <c r="C65" s="335">
        <f>C66</f>
        <v>410.55889999999999</v>
      </c>
      <c r="D65" s="336">
        <f>D66</f>
        <v>434.47595000000001</v>
      </c>
      <c r="E65" s="336">
        <f>E66</f>
        <v>449.96203000000003</v>
      </c>
    </row>
    <row r="66" spans="1:5" ht="36">
      <c r="A66" s="29" t="s">
        <v>110</v>
      </c>
      <c r="B66" s="30" t="s">
        <v>111</v>
      </c>
      <c r="C66" s="339">
        <v>410.55889999999999</v>
      </c>
      <c r="D66" s="340">
        <v>434.47595000000001</v>
      </c>
      <c r="E66" s="340">
        <v>449.96203000000003</v>
      </c>
    </row>
    <row r="67" spans="1:5" ht="48" hidden="1">
      <c r="A67" s="22" t="s">
        <v>112</v>
      </c>
      <c r="B67" s="23" t="s">
        <v>113</v>
      </c>
      <c r="C67" s="337">
        <f>C68</f>
        <v>0</v>
      </c>
      <c r="D67" s="338">
        <f>D68</f>
        <v>0</v>
      </c>
      <c r="E67" s="338">
        <f>E68</f>
        <v>0</v>
      </c>
    </row>
    <row r="68" spans="1:5" ht="48" hidden="1">
      <c r="A68" s="31" t="s">
        <v>112</v>
      </c>
      <c r="B68" s="32" t="s">
        <v>113</v>
      </c>
      <c r="C68" s="339">
        <v>0</v>
      </c>
      <c r="D68" s="340">
        <v>0</v>
      </c>
      <c r="E68" s="340">
        <v>0</v>
      </c>
    </row>
    <row r="69" spans="1:5" ht="48">
      <c r="A69" s="22" t="s">
        <v>112</v>
      </c>
      <c r="B69" s="23" t="s">
        <v>113</v>
      </c>
      <c r="C69" s="318">
        <f>C70+C71+C72+C73</f>
        <v>1627.4</v>
      </c>
      <c r="D69" s="318">
        <f>D70+D71+D72+D73</f>
        <v>1426.1999999999998</v>
      </c>
      <c r="E69" s="318">
        <f>E70+E71+E72+E73</f>
        <v>1445.4</v>
      </c>
    </row>
    <row r="70" spans="1:5" ht="39.75" hidden="1" customHeight="1">
      <c r="A70" s="31"/>
      <c r="B70" s="33" t="s">
        <v>114</v>
      </c>
      <c r="C70" s="313">
        <v>0</v>
      </c>
      <c r="D70" s="314">
        <v>0</v>
      </c>
      <c r="E70" s="314">
        <v>0</v>
      </c>
    </row>
    <row r="71" spans="1:5" ht="158.25" customHeight="1">
      <c r="A71" s="22"/>
      <c r="B71" s="11" t="s">
        <v>115</v>
      </c>
      <c r="C71" s="313">
        <v>817.9</v>
      </c>
      <c r="D71" s="314">
        <v>817.9</v>
      </c>
      <c r="E71" s="314">
        <v>817.9</v>
      </c>
    </row>
    <row r="72" spans="1:5" ht="108">
      <c r="A72" s="22"/>
      <c r="B72" s="11" t="s">
        <v>116</v>
      </c>
      <c r="C72" s="313">
        <v>16.5</v>
      </c>
      <c r="D72" s="314">
        <v>16.5</v>
      </c>
      <c r="E72" s="314">
        <v>16.5</v>
      </c>
    </row>
    <row r="73" spans="1:5" ht="108">
      <c r="A73" s="34"/>
      <c r="B73" s="11" t="s">
        <v>117</v>
      </c>
      <c r="C73" s="313">
        <v>793</v>
      </c>
      <c r="D73" s="314">
        <v>591.79999999999995</v>
      </c>
      <c r="E73" s="314">
        <v>611</v>
      </c>
    </row>
    <row r="74" spans="1:5">
      <c r="A74" s="35" t="s">
        <v>118</v>
      </c>
      <c r="B74" s="36" t="s">
        <v>119</v>
      </c>
      <c r="C74" s="329">
        <f>C75+C76</f>
        <v>504</v>
      </c>
      <c r="D74" s="329">
        <f t="shared" ref="D74:E74" si="4">D75+D76</f>
        <v>1015.9</v>
      </c>
      <c r="E74" s="329">
        <f t="shared" si="4"/>
        <v>1590.8</v>
      </c>
    </row>
    <row r="75" spans="1:5" ht="48">
      <c r="A75" s="29"/>
      <c r="B75" s="11" t="s">
        <v>120</v>
      </c>
      <c r="C75" s="330">
        <v>0</v>
      </c>
      <c r="D75" s="314">
        <v>0</v>
      </c>
      <c r="E75" s="314">
        <v>0</v>
      </c>
    </row>
    <row r="76" spans="1:5" ht="25.5" customHeight="1">
      <c r="A76" s="29"/>
      <c r="B76" s="11" t="s">
        <v>126</v>
      </c>
      <c r="C76" s="330">
        <v>504</v>
      </c>
      <c r="D76" s="314">
        <v>1015.9</v>
      </c>
      <c r="E76" s="314">
        <v>1590.8</v>
      </c>
    </row>
    <row r="77" spans="1:5" ht="24" hidden="1">
      <c r="A77" s="29"/>
      <c r="B77" s="11" t="s">
        <v>121</v>
      </c>
      <c r="C77" s="339"/>
      <c r="D77" s="340"/>
      <c r="E77" s="340"/>
    </row>
    <row r="78" spans="1:5" ht="48" hidden="1">
      <c r="A78" s="29"/>
      <c r="B78" s="11" t="s">
        <v>120</v>
      </c>
      <c r="C78" s="339"/>
      <c r="D78" s="340"/>
      <c r="E78" s="340"/>
    </row>
    <row r="79" spans="1:5">
      <c r="A79" s="24"/>
      <c r="B79" s="25" t="s">
        <v>122</v>
      </c>
      <c r="C79" s="336">
        <f>C9+C57</f>
        <v>27925.9519</v>
      </c>
      <c r="D79" s="336">
        <f>D9+D57</f>
        <v>28651.811949999996</v>
      </c>
      <c r="E79" s="336">
        <f>E9+E57</f>
        <v>29356.579030000001</v>
      </c>
    </row>
  </sheetData>
  <mergeCells count="5">
    <mergeCell ref="C1:E1"/>
    <mergeCell ref="A5:E5"/>
    <mergeCell ref="B2:E2"/>
    <mergeCell ref="B3:E3"/>
    <mergeCell ref="B4:E4"/>
  </mergeCells>
  <pageMargins left="0.23622047244094491" right="0.23622047244094491" top="0.74803149606299213" bottom="0.74803149606299213" header="0.31496062992125984" footer="0.31496062992125984"/>
  <pageSetup paperSize="9" scale="9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11"/>
  <sheetViews>
    <sheetView view="pageBreakPreview" zoomScaleNormal="100" zoomScaleSheetLayoutView="100" workbookViewId="0">
      <selection activeCell="F7" sqref="F7:F8"/>
    </sheetView>
  </sheetViews>
  <sheetFormatPr defaultRowHeight="12.75"/>
  <cols>
    <col min="1" max="1" width="9.85546875" customWidth="1"/>
    <col min="2" max="2" width="13.140625" customWidth="1"/>
    <col min="6" max="6" width="21.5703125" customWidth="1"/>
    <col min="7" max="7" width="17.42578125" customWidth="1"/>
    <col min="8" max="8" width="21.42578125" customWidth="1"/>
    <col min="257" max="257" width="9.85546875" customWidth="1"/>
    <col min="258" max="258" width="13.140625" customWidth="1"/>
    <col min="262" max="262" width="21.5703125" customWidth="1"/>
    <col min="263" max="263" width="17.42578125" customWidth="1"/>
    <col min="264" max="264" width="21.42578125" customWidth="1"/>
    <col min="513" max="513" width="9.85546875" customWidth="1"/>
    <col min="514" max="514" width="13.140625" customWidth="1"/>
    <col min="518" max="518" width="21.5703125" customWidth="1"/>
    <col min="519" max="519" width="17.42578125" customWidth="1"/>
    <col min="520" max="520" width="21.42578125" customWidth="1"/>
    <col min="769" max="769" width="9.85546875" customWidth="1"/>
    <col min="770" max="770" width="13.140625" customWidth="1"/>
    <col min="774" max="774" width="21.5703125" customWidth="1"/>
    <col min="775" max="775" width="17.42578125" customWidth="1"/>
    <col min="776" max="776" width="21.42578125" customWidth="1"/>
    <col min="1025" max="1025" width="9.85546875" customWidth="1"/>
    <col min="1026" max="1026" width="13.140625" customWidth="1"/>
    <col min="1030" max="1030" width="21.5703125" customWidth="1"/>
    <col min="1031" max="1031" width="17.42578125" customWidth="1"/>
    <col min="1032" max="1032" width="21.42578125" customWidth="1"/>
    <col min="1281" max="1281" width="9.85546875" customWidth="1"/>
    <col min="1282" max="1282" width="13.140625" customWidth="1"/>
    <col min="1286" max="1286" width="21.5703125" customWidth="1"/>
    <col min="1287" max="1287" width="17.42578125" customWidth="1"/>
    <col min="1288" max="1288" width="21.42578125" customWidth="1"/>
    <col min="1537" max="1537" width="9.85546875" customWidth="1"/>
    <col min="1538" max="1538" width="13.140625" customWidth="1"/>
    <col min="1542" max="1542" width="21.5703125" customWidth="1"/>
    <col min="1543" max="1543" width="17.42578125" customWidth="1"/>
    <col min="1544" max="1544" width="21.42578125" customWidth="1"/>
    <col min="1793" max="1793" width="9.85546875" customWidth="1"/>
    <col min="1794" max="1794" width="13.140625" customWidth="1"/>
    <col min="1798" max="1798" width="21.5703125" customWidth="1"/>
    <col min="1799" max="1799" width="17.42578125" customWidth="1"/>
    <col min="1800" max="1800" width="21.42578125" customWidth="1"/>
    <col min="2049" max="2049" width="9.85546875" customWidth="1"/>
    <col min="2050" max="2050" width="13.140625" customWidth="1"/>
    <col min="2054" max="2054" width="21.5703125" customWidth="1"/>
    <col min="2055" max="2055" width="17.42578125" customWidth="1"/>
    <col min="2056" max="2056" width="21.42578125" customWidth="1"/>
    <col min="2305" max="2305" width="9.85546875" customWidth="1"/>
    <col min="2306" max="2306" width="13.140625" customWidth="1"/>
    <col min="2310" max="2310" width="21.5703125" customWidth="1"/>
    <col min="2311" max="2311" width="17.42578125" customWidth="1"/>
    <col min="2312" max="2312" width="21.42578125" customWidth="1"/>
    <col min="2561" max="2561" width="9.85546875" customWidth="1"/>
    <col min="2562" max="2562" width="13.140625" customWidth="1"/>
    <col min="2566" max="2566" width="21.5703125" customWidth="1"/>
    <col min="2567" max="2567" width="17.42578125" customWidth="1"/>
    <col min="2568" max="2568" width="21.42578125" customWidth="1"/>
    <col min="2817" max="2817" width="9.85546875" customWidth="1"/>
    <col min="2818" max="2818" width="13.140625" customWidth="1"/>
    <col min="2822" max="2822" width="21.5703125" customWidth="1"/>
    <col min="2823" max="2823" width="17.42578125" customWidth="1"/>
    <col min="2824" max="2824" width="21.42578125" customWidth="1"/>
    <col min="3073" max="3073" width="9.85546875" customWidth="1"/>
    <col min="3074" max="3074" width="13.140625" customWidth="1"/>
    <col min="3078" max="3078" width="21.5703125" customWidth="1"/>
    <col min="3079" max="3079" width="17.42578125" customWidth="1"/>
    <col min="3080" max="3080" width="21.42578125" customWidth="1"/>
    <col min="3329" max="3329" width="9.85546875" customWidth="1"/>
    <col min="3330" max="3330" width="13.140625" customWidth="1"/>
    <col min="3334" max="3334" width="21.5703125" customWidth="1"/>
    <col min="3335" max="3335" width="17.42578125" customWidth="1"/>
    <col min="3336" max="3336" width="21.42578125" customWidth="1"/>
    <col min="3585" max="3585" width="9.85546875" customWidth="1"/>
    <col min="3586" max="3586" width="13.140625" customWidth="1"/>
    <col min="3590" max="3590" width="21.5703125" customWidth="1"/>
    <col min="3591" max="3591" width="17.42578125" customWidth="1"/>
    <col min="3592" max="3592" width="21.42578125" customWidth="1"/>
    <col min="3841" max="3841" width="9.85546875" customWidth="1"/>
    <col min="3842" max="3842" width="13.140625" customWidth="1"/>
    <col min="3846" max="3846" width="21.5703125" customWidth="1"/>
    <col min="3847" max="3847" width="17.42578125" customWidth="1"/>
    <col min="3848" max="3848" width="21.42578125" customWidth="1"/>
    <col min="4097" max="4097" width="9.85546875" customWidth="1"/>
    <col min="4098" max="4098" width="13.140625" customWidth="1"/>
    <col min="4102" max="4102" width="21.5703125" customWidth="1"/>
    <col min="4103" max="4103" width="17.42578125" customWidth="1"/>
    <col min="4104" max="4104" width="21.42578125" customWidth="1"/>
    <col min="4353" max="4353" width="9.85546875" customWidth="1"/>
    <col min="4354" max="4354" width="13.140625" customWidth="1"/>
    <col min="4358" max="4358" width="21.5703125" customWidth="1"/>
    <col min="4359" max="4359" width="17.42578125" customWidth="1"/>
    <col min="4360" max="4360" width="21.42578125" customWidth="1"/>
    <col min="4609" max="4609" width="9.85546875" customWidth="1"/>
    <col min="4610" max="4610" width="13.140625" customWidth="1"/>
    <col min="4614" max="4614" width="21.5703125" customWidth="1"/>
    <col min="4615" max="4615" width="17.42578125" customWidth="1"/>
    <col min="4616" max="4616" width="21.42578125" customWidth="1"/>
    <col min="4865" max="4865" width="9.85546875" customWidth="1"/>
    <col min="4866" max="4866" width="13.140625" customWidth="1"/>
    <col min="4870" max="4870" width="21.5703125" customWidth="1"/>
    <col min="4871" max="4871" width="17.42578125" customWidth="1"/>
    <col min="4872" max="4872" width="21.42578125" customWidth="1"/>
    <col min="5121" max="5121" width="9.85546875" customWidth="1"/>
    <col min="5122" max="5122" width="13.140625" customWidth="1"/>
    <col min="5126" max="5126" width="21.5703125" customWidth="1"/>
    <col min="5127" max="5127" width="17.42578125" customWidth="1"/>
    <col min="5128" max="5128" width="21.42578125" customWidth="1"/>
    <col min="5377" max="5377" width="9.85546875" customWidth="1"/>
    <col min="5378" max="5378" width="13.140625" customWidth="1"/>
    <col min="5382" max="5382" width="21.5703125" customWidth="1"/>
    <col min="5383" max="5383" width="17.42578125" customWidth="1"/>
    <col min="5384" max="5384" width="21.42578125" customWidth="1"/>
    <col min="5633" max="5633" width="9.85546875" customWidth="1"/>
    <col min="5634" max="5634" width="13.140625" customWidth="1"/>
    <col min="5638" max="5638" width="21.5703125" customWidth="1"/>
    <col min="5639" max="5639" width="17.42578125" customWidth="1"/>
    <col min="5640" max="5640" width="21.42578125" customWidth="1"/>
    <col min="5889" max="5889" width="9.85546875" customWidth="1"/>
    <col min="5890" max="5890" width="13.140625" customWidth="1"/>
    <col min="5894" max="5894" width="21.5703125" customWidth="1"/>
    <col min="5895" max="5895" width="17.42578125" customWidth="1"/>
    <col min="5896" max="5896" width="21.42578125" customWidth="1"/>
    <col min="6145" max="6145" width="9.85546875" customWidth="1"/>
    <col min="6146" max="6146" width="13.140625" customWidth="1"/>
    <col min="6150" max="6150" width="21.5703125" customWidth="1"/>
    <col min="6151" max="6151" width="17.42578125" customWidth="1"/>
    <col min="6152" max="6152" width="21.42578125" customWidth="1"/>
    <col min="6401" max="6401" width="9.85546875" customWidth="1"/>
    <col min="6402" max="6402" width="13.140625" customWidth="1"/>
    <col min="6406" max="6406" width="21.5703125" customWidth="1"/>
    <col min="6407" max="6407" width="17.42578125" customWidth="1"/>
    <col min="6408" max="6408" width="21.42578125" customWidth="1"/>
    <col min="6657" max="6657" width="9.85546875" customWidth="1"/>
    <col min="6658" max="6658" width="13.140625" customWidth="1"/>
    <col min="6662" max="6662" width="21.5703125" customWidth="1"/>
    <col min="6663" max="6663" width="17.42578125" customWidth="1"/>
    <col min="6664" max="6664" width="21.42578125" customWidth="1"/>
    <col min="6913" max="6913" width="9.85546875" customWidth="1"/>
    <col min="6914" max="6914" width="13.140625" customWidth="1"/>
    <col min="6918" max="6918" width="21.5703125" customWidth="1"/>
    <col min="6919" max="6919" width="17.42578125" customWidth="1"/>
    <col min="6920" max="6920" width="21.42578125" customWidth="1"/>
    <col min="7169" max="7169" width="9.85546875" customWidth="1"/>
    <col min="7170" max="7170" width="13.140625" customWidth="1"/>
    <col min="7174" max="7174" width="21.5703125" customWidth="1"/>
    <col min="7175" max="7175" width="17.42578125" customWidth="1"/>
    <col min="7176" max="7176" width="21.42578125" customWidth="1"/>
    <col min="7425" max="7425" width="9.85546875" customWidth="1"/>
    <col min="7426" max="7426" width="13.140625" customWidth="1"/>
    <col min="7430" max="7430" width="21.5703125" customWidth="1"/>
    <col min="7431" max="7431" width="17.42578125" customWidth="1"/>
    <col min="7432" max="7432" width="21.42578125" customWidth="1"/>
    <col min="7681" max="7681" width="9.85546875" customWidth="1"/>
    <col min="7682" max="7682" width="13.140625" customWidth="1"/>
    <col min="7686" max="7686" width="21.5703125" customWidth="1"/>
    <col min="7687" max="7687" width="17.42578125" customWidth="1"/>
    <col min="7688" max="7688" width="21.42578125" customWidth="1"/>
    <col min="7937" max="7937" width="9.85546875" customWidth="1"/>
    <col min="7938" max="7938" width="13.140625" customWidth="1"/>
    <col min="7942" max="7942" width="21.5703125" customWidth="1"/>
    <col min="7943" max="7943" width="17.42578125" customWidth="1"/>
    <col min="7944" max="7944" width="21.42578125" customWidth="1"/>
    <col min="8193" max="8193" width="9.85546875" customWidth="1"/>
    <col min="8194" max="8194" width="13.140625" customWidth="1"/>
    <col min="8198" max="8198" width="21.5703125" customWidth="1"/>
    <col min="8199" max="8199" width="17.42578125" customWidth="1"/>
    <col min="8200" max="8200" width="21.42578125" customWidth="1"/>
    <col min="8449" max="8449" width="9.85546875" customWidth="1"/>
    <col min="8450" max="8450" width="13.140625" customWidth="1"/>
    <col min="8454" max="8454" width="21.5703125" customWidth="1"/>
    <col min="8455" max="8455" width="17.42578125" customWidth="1"/>
    <col min="8456" max="8456" width="21.42578125" customWidth="1"/>
    <col min="8705" max="8705" width="9.85546875" customWidth="1"/>
    <col min="8706" max="8706" width="13.140625" customWidth="1"/>
    <col min="8710" max="8710" width="21.5703125" customWidth="1"/>
    <col min="8711" max="8711" width="17.42578125" customWidth="1"/>
    <col min="8712" max="8712" width="21.42578125" customWidth="1"/>
    <col min="8961" max="8961" width="9.85546875" customWidth="1"/>
    <col min="8962" max="8962" width="13.140625" customWidth="1"/>
    <col min="8966" max="8966" width="21.5703125" customWidth="1"/>
    <col min="8967" max="8967" width="17.42578125" customWidth="1"/>
    <col min="8968" max="8968" width="21.42578125" customWidth="1"/>
    <col min="9217" max="9217" width="9.85546875" customWidth="1"/>
    <col min="9218" max="9218" width="13.140625" customWidth="1"/>
    <col min="9222" max="9222" width="21.5703125" customWidth="1"/>
    <col min="9223" max="9223" width="17.42578125" customWidth="1"/>
    <col min="9224" max="9224" width="21.42578125" customWidth="1"/>
    <col min="9473" max="9473" width="9.85546875" customWidth="1"/>
    <col min="9474" max="9474" width="13.140625" customWidth="1"/>
    <col min="9478" max="9478" width="21.5703125" customWidth="1"/>
    <col min="9479" max="9479" width="17.42578125" customWidth="1"/>
    <col min="9480" max="9480" width="21.42578125" customWidth="1"/>
    <col min="9729" max="9729" width="9.85546875" customWidth="1"/>
    <col min="9730" max="9730" width="13.140625" customWidth="1"/>
    <col min="9734" max="9734" width="21.5703125" customWidth="1"/>
    <col min="9735" max="9735" width="17.42578125" customWidth="1"/>
    <col min="9736" max="9736" width="21.42578125" customWidth="1"/>
    <col min="9985" max="9985" width="9.85546875" customWidth="1"/>
    <col min="9986" max="9986" width="13.140625" customWidth="1"/>
    <col min="9990" max="9990" width="21.5703125" customWidth="1"/>
    <col min="9991" max="9991" width="17.42578125" customWidth="1"/>
    <col min="9992" max="9992" width="21.42578125" customWidth="1"/>
    <col min="10241" max="10241" width="9.85546875" customWidth="1"/>
    <col min="10242" max="10242" width="13.140625" customWidth="1"/>
    <col min="10246" max="10246" width="21.5703125" customWidth="1"/>
    <col min="10247" max="10247" width="17.42578125" customWidth="1"/>
    <col min="10248" max="10248" width="21.42578125" customWidth="1"/>
    <col min="10497" max="10497" width="9.85546875" customWidth="1"/>
    <col min="10498" max="10498" width="13.140625" customWidth="1"/>
    <col min="10502" max="10502" width="21.5703125" customWidth="1"/>
    <col min="10503" max="10503" width="17.42578125" customWidth="1"/>
    <col min="10504" max="10504" width="21.42578125" customWidth="1"/>
    <col min="10753" max="10753" width="9.85546875" customWidth="1"/>
    <col min="10754" max="10754" width="13.140625" customWidth="1"/>
    <col min="10758" max="10758" width="21.5703125" customWidth="1"/>
    <col min="10759" max="10759" width="17.42578125" customWidth="1"/>
    <col min="10760" max="10760" width="21.42578125" customWidth="1"/>
    <col min="11009" max="11009" width="9.85546875" customWidth="1"/>
    <col min="11010" max="11010" width="13.140625" customWidth="1"/>
    <col min="11014" max="11014" width="21.5703125" customWidth="1"/>
    <col min="11015" max="11015" width="17.42578125" customWidth="1"/>
    <col min="11016" max="11016" width="21.42578125" customWidth="1"/>
    <col min="11265" max="11265" width="9.85546875" customWidth="1"/>
    <col min="11266" max="11266" width="13.140625" customWidth="1"/>
    <col min="11270" max="11270" width="21.5703125" customWidth="1"/>
    <col min="11271" max="11271" width="17.42578125" customWidth="1"/>
    <col min="11272" max="11272" width="21.42578125" customWidth="1"/>
    <col min="11521" max="11521" width="9.85546875" customWidth="1"/>
    <col min="11522" max="11522" width="13.140625" customWidth="1"/>
    <col min="11526" max="11526" width="21.5703125" customWidth="1"/>
    <col min="11527" max="11527" width="17.42578125" customWidth="1"/>
    <col min="11528" max="11528" width="21.42578125" customWidth="1"/>
    <col min="11777" max="11777" width="9.85546875" customWidth="1"/>
    <col min="11778" max="11778" width="13.140625" customWidth="1"/>
    <col min="11782" max="11782" width="21.5703125" customWidth="1"/>
    <col min="11783" max="11783" width="17.42578125" customWidth="1"/>
    <col min="11784" max="11784" width="21.42578125" customWidth="1"/>
    <col min="12033" max="12033" width="9.85546875" customWidth="1"/>
    <col min="12034" max="12034" width="13.140625" customWidth="1"/>
    <col min="12038" max="12038" width="21.5703125" customWidth="1"/>
    <col min="12039" max="12039" width="17.42578125" customWidth="1"/>
    <col min="12040" max="12040" width="21.42578125" customWidth="1"/>
    <col min="12289" max="12289" width="9.85546875" customWidth="1"/>
    <col min="12290" max="12290" width="13.140625" customWidth="1"/>
    <col min="12294" max="12294" width="21.5703125" customWidth="1"/>
    <col min="12295" max="12295" width="17.42578125" customWidth="1"/>
    <col min="12296" max="12296" width="21.42578125" customWidth="1"/>
    <col min="12545" max="12545" width="9.85546875" customWidth="1"/>
    <col min="12546" max="12546" width="13.140625" customWidth="1"/>
    <col min="12550" max="12550" width="21.5703125" customWidth="1"/>
    <col min="12551" max="12551" width="17.42578125" customWidth="1"/>
    <col min="12552" max="12552" width="21.42578125" customWidth="1"/>
    <col min="12801" max="12801" width="9.85546875" customWidth="1"/>
    <col min="12802" max="12802" width="13.140625" customWidth="1"/>
    <col min="12806" max="12806" width="21.5703125" customWidth="1"/>
    <col min="12807" max="12807" width="17.42578125" customWidth="1"/>
    <col min="12808" max="12808" width="21.42578125" customWidth="1"/>
    <col min="13057" max="13057" width="9.85546875" customWidth="1"/>
    <col min="13058" max="13058" width="13.140625" customWidth="1"/>
    <col min="13062" max="13062" width="21.5703125" customWidth="1"/>
    <col min="13063" max="13063" width="17.42578125" customWidth="1"/>
    <col min="13064" max="13064" width="21.42578125" customWidth="1"/>
    <col min="13313" max="13313" width="9.85546875" customWidth="1"/>
    <col min="13314" max="13314" width="13.140625" customWidth="1"/>
    <col min="13318" max="13318" width="21.5703125" customWidth="1"/>
    <col min="13319" max="13319" width="17.42578125" customWidth="1"/>
    <col min="13320" max="13320" width="21.42578125" customWidth="1"/>
    <col min="13569" max="13569" width="9.85546875" customWidth="1"/>
    <col min="13570" max="13570" width="13.140625" customWidth="1"/>
    <col min="13574" max="13574" width="21.5703125" customWidth="1"/>
    <col min="13575" max="13575" width="17.42578125" customWidth="1"/>
    <col min="13576" max="13576" width="21.42578125" customWidth="1"/>
    <col min="13825" max="13825" width="9.85546875" customWidth="1"/>
    <col min="13826" max="13826" width="13.140625" customWidth="1"/>
    <col min="13830" max="13830" width="21.5703125" customWidth="1"/>
    <col min="13831" max="13831" width="17.42578125" customWidth="1"/>
    <col min="13832" max="13832" width="21.42578125" customWidth="1"/>
    <col min="14081" max="14081" width="9.85546875" customWidth="1"/>
    <col min="14082" max="14082" width="13.140625" customWidth="1"/>
    <col min="14086" max="14086" width="21.5703125" customWidth="1"/>
    <col min="14087" max="14087" width="17.42578125" customWidth="1"/>
    <col min="14088" max="14088" width="21.42578125" customWidth="1"/>
    <col min="14337" max="14337" width="9.85546875" customWidth="1"/>
    <col min="14338" max="14338" width="13.140625" customWidth="1"/>
    <col min="14342" max="14342" width="21.5703125" customWidth="1"/>
    <col min="14343" max="14343" width="17.42578125" customWidth="1"/>
    <col min="14344" max="14344" width="21.42578125" customWidth="1"/>
    <col min="14593" max="14593" width="9.85546875" customWidth="1"/>
    <col min="14594" max="14594" width="13.140625" customWidth="1"/>
    <col min="14598" max="14598" width="21.5703125" customWidth="1"/>
    <col min="14599" max="14599" width="17.42578125" customWidth="1"/>
    <col min="14600" max="14600" width="21.42578125" customWidth="1"/>
    <col min="14849" max="14849" width="9.85546875" customWidth="1"/>
    <col min="14850" max="14850" width="13.140625" customWidth="1"/>
    <col min="14854" max="14854" width="21.5703125" customWidth="1"/>
    <col min="14855" max="14855" width="17.42578125" customWidth="1"/>
    <col min="14856" max="14856" width="21.42578125" customWidth="1"/>
    <col min="15105" max="15105" width="9.85546875" customWidth="1"/>
    <col min="15106" max="15106" width="13.140625" customWidth="1"/>
    <col min="15110" max="15110" width="21.5703125" customWidth="1"/>
    <col min="15111" max="15111" width="17.42578125" customWidth="1"/>
    <col min="15112" max="15112" width="21.42578125" customWidth="1"/>
    <col min="15361" max="15361" width="9.85546875" customWidth="1"/>
    <col min="15362" max="15362" width="13.140625" customWidth="1"/>
    <col min="15366" max="15366" width="21.5703125" customWidth="1"/>
    <col min="15367" max="15367" width="17.42578125" customWidth="1"/>
    <col min="15368" max="15368" width="21.42578125" customWidth="1"/>
    <col min="15617" max="15617" width="9.85546875" customWidth="1"/>
    <col min="15618" max="15618" width="13.140625" customWidth="1"/>
    <col min="15622" max="15622" width="21.5703125" customWidth="1"/>
    <col min="15623" max="15623" width="17.42578125" customWidth="1"/>
    <col min="15624" max="15624" width="21.42578125" customWidth="1"/>
    <col min="15873" max="15873" width="9.85546875" customWidth="1"/>
    <col min="15874" max="15874" width="13.140625" customWidth="1"/>
    <col min="15878" max="15878" width="21.5703125" customWidth="1"/>
    <col min="15879" max="15879" width="17.42578125" customWidth="1"/>
    <col min="15880" max="15880" width="21.42578125" customWidth="1"/>
    <col min="16129" max="16129" width="9.85546875" customWidth="1"/>
    <col min="16130" max="16130" width="13.140625" customWidth="1"/>
    <col min="16134" max="16134" width="21.5703125" customWidth="1"/>
    <col min="16135" max="16135" width="17.42578125" customWidth="1"/>
    <col min="16136" max="16136" width="21.42578125" customWidth="1"/>
  </cols>
  <sheetData>
    <row r="1" spans="1:10">
      <c r="D1" s="395"/>
      <c r="E1" s="395"/>
      <c r="F1" s="395"/>
      <c r="G1" s="443" t="s">
        <v>440</v>
      </c>
      <c r="H1" s="443"/>
      <c r="I1" s="280"/>
      <c r="J1" s="280"/>
    </row>
    <row r="2" spans="1:10" ht="58.5" customHeight="1">
      <c r="D2" s="455"/>
      <c r="E2" s="455"/>
      <c r="F2" s="455"/>
      <c r="G2" s="454" t="s">
        <v>476</v>
      </c>
      <c r="H2" s="454"/>
      <c r="I2" s="303"/>
      <c r="J2" s="303"/>
    </row>
    <row r="3" spans="1:10">
      <c r="D3" s="304"/>
      <c r="E3" s="304"/>
      <c r="F3" s="304"/>
    </row>
    <row r="4" spans="1:10">
      <c r="D4" s="455"/>
      <c r="E4" s="455"/>
      <c r="F4" s="455"/>
    </row>
    <row r="5" spans="1:10" ht="31.5" customHeight="1">
      <c r="A5" s="454" t="s">
        <v>477</v>
      </c>
      <c r="B5" s="454"/>
      <c r="C5" s="454"/>
      <c r="D5" s="454"/>
      <c r="E5" s="454"/>
      <c r="F5" s="454"/>
      <c r="G5" s="454"/>
      <c r="H5" s="454"/>
    </row>
    <row r="6" spans="1:10">
      <c r="F6" s="447" t="s">
        <v>1</v>
      </c>
      <c r="G6" s="447"/>
      <c r="H6" s="447"/>
    </row>
    <row r="7" spans="1:10" ht="41.25" customHeight="1">
      <c r="A7" s="448" t="s">
        <v>441</v>
      </c>
      <c r="B7" s="448" t="s">
        <v>442</v>
      </c>
      <c r="C7" s="450" t="s">
        <v>443</v>
      </c>
      <c r="D7" s="451"/>
      <c r="E7" s="452"/>
      <c r="F7" s="448" t="s">
        <v>444</v>
      </c>
      <c r="G7" s="448" t="s">
        <v>445</v>
      </c>
      <c r="H7" s="453" t="s">
        <v>446</v>
      </c>
    </row>
    <row r="8" spans="1:10" ht="76.5" customHeight="1">
      <c r="A8" s="449"/>
      <c r="B8" s="449"/>
      <c r="C8" s="306">
        <v>2025</v>
      </c>
      <c r="D8" s="306">
        <v>2026</v>
      </c>
      <c r="E8" s="306">
        <v>2027</v>
      </c>
      <c r="F8" s="449"/>
      <c r="G8" s="449"/>
      <c r="H8" s="453"/>
    </row>
    <row r="9" spans="1:10">
      <c r="A9" s="306">
        <v>1</v>
      </c>
      <c r="B9" s="306">
        <v>2</v>
      </c>
      <c r="C9" s="306">
        <v>3</v>
      </c>
      <c r="D9" s="306">
        <v>4</v>
      </c>
      <c r="E9" s="306">
        <v>5</v>
      </c>
      <c r="F9" s="306">
        <v>6</v>
      </c>
      <c r="G9" s="306">
        <v>7</v>
      </c>
      <c r="H9" s="306">
        <v>8</v>
      </c>
    </row>
    <row r="10" spans="1:10">
      <c r="A10" s="305" t="s">
        <v>447</v>
      </c>
      <c r="B10" s="305" t="s">
        <v>447</v>
      </c>
      <c r="C10" s="305">
        <v>0</v>
      </c>
      <c r="D10" s="305">
        <v>0</v>
      </c>
      <c r="E10" s="305">
        <v>0</v>
      </c>
      <c r="F10" s="305" t="s">
        <v>447</v>
      </c>
      <c r="G10" s="305" t="s">
        <v>447</v>
      </c>
      <c r="H10" s="305" t="s">
        <v>447</v>
      </c>
    </row>
    <row r="11" spans="1:10" ht="7.5" customHeight="1"/>
  </sheetData>
  <mergeCells count="13">
    <mergeCell ref="A5:H5"/>
    <mergeCell ref="D1:F1"/>
    <mergeCell ref="G1:H1"/>
    <mergeCell ref="D2:F2"/>
    <mergeCell ref="G2:H2"/>
    <mergeCell ref="D4:F4"/>
    <mergeCell ref="F6:H6"/>
    <mergeCell ref="A7:A8"/>
    <mergeCell ref="B7:B8"/>
    <mergeCell ref="C7:E7"/>
    <mergeCell ref="F7:F8"/>
    <mergeCell ref="G7:G8"/>
    <mergeCell ref="H7:H8"/>
  </mergeCells>
  <pageMargins left="0.7" right="0.7" top="0.75" bottom="0.75" header="0.3" footer="0.3"/>
  <pageSetup paperSize="9"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12"/>
  <sheetViews>
    <sheetView topLeftCell="A4" workbookViewId="0">
      <selection activeCell="H11" sqref="H11"/>
    </sheetView>
  </sheetViews>
  <sheetFormatPr defaultRowHeight="12.75"/>
  <cols>
    <col min="2" max="2" width="29.140625" customWidth="1"/>
    <col min="3" max="3" width="13.5703125" customWidth="1"/>
    <col min="4" max="4" width="15.42578125" customWidth="1"/>
    <col min="5" max="5" width="14.7109375" customWidth="1"/>
    <col min="258" max="258" width="29.140625" customWidth="1"/>
    <col min="259" max="259" width="11.85546875" customWidth="1"/>
    <col min="260" max="260" width="12.7109375" customWidth="1"/>
    <col min="261" max="261" width="14.7109375" customWidth="1"/>
    <col min="514" max="514" width="29.140625" customWidth="1"/>
    <col min="515" max="515" width="11.85546875" customWidth="1"/>
    <col min="516" max="516" width="12.7109375" customWidth="1"/>
    <col min="517" max="517" width="14.7109375" customWidth="1"/>
    <col min="770" max="770" width="29.140625" customWidth="1"/>
    <col min="771" max="771" width="11.85546875" customWidth="1"/>
    <col min="772" max="772" width="12.7109375" customWidth="1"/>
    <col min="773" max="773" width="14.7109375" customWidth="1"/>
    <col min="1026" max="1026" width="29.140625" customWidth="1"/>
    <col min="1027" max="1027" width="11.85546875" customWidth="1"/>
    <col min="1028" max="1028" width="12.7109375" customWidth="1"/>
    <col min="1029" max="1029" width="14.7109375" customWidth="1"/>
    <col min="1282" max="1282" width="29.140625" customWidth="1"/>
    <col min="1283" max="1283" width="11.85546875" customWidth="1"/>
    <col min="1284" max="1284" width="12.7109375" customWidth="1"/>
    <col min="1285" max="1285" width="14.7109375" customWidth="1"/>
    <col min="1538" max="1538" width="29.140625" customWidth="1"/>
    <col min="1539" max="1539" width="11.85546875" customWidth="1"/>
    <col min="1540" max="1540" width="12.7109375" customWidth="1"/>
    <col min="1541" max="1541" width="14.7109375" customWidth="1"/>
    <col min="1794" max="1794" width="29.140625" customWidth="1"/>
    <col min="1795" max="1795" width="11.85546875" customWidth="1"/>
    <col min="1796" max="1796" width="12.7109375" customWidth="1"/>
    <col min="1797" max="1797" width="14.7109375" customWidth="1"/>
    <col min="2050" max="2050" width="29.140625" customWidth="1"/>
    <col min="2051" max="2051" width="11.85546875" customWidth="1"/>
    <col min="2052" max="2052" width="12.7109375" customWidth="1"/>
    <col min="2053" max="2053" width="14.7109375" customWidth="1"/>
    <col min="2306" max="2306" width="29.140625" customWidth="1"/>
    <col min="2307" max="2307" width="11.85546875" customWidth="1"/>
    <col min="2308" max="2308" width="12.7109375" customWidth="1"/>
    <col min="2309" max="2309" width="14.7109375" customWidth="1"/>
    <col min="2562" max="2562" width="29.140625" customWidth="1"/>
    <col min="2563" max="2563" width="11.85546875" customWidth="1"/>
    <col min="2564" max="2564" width="12.7109375" customWidth="1"/>
    <col min="2565" max="2565" width="14.7109375" customWidth="1"/>
    <col min="2818" max="2818" width="29.140625" customWidth="1"/>
    <col min="2819" max="2819" width="11.85546875" customWidth="1"/>
    <col min="2820" max="2820" width="12.7109375" customWidth="1"/>
    <col min="2821" max="2821" width="14.7109375" customWidth="1"/>
    <col min="3074" max="3074" width="29.140625" customWidth="1"/>
    <col min="3075" max="3075" width="11.85546875" customWidth="1"/>
    <col min="3076" max="3076" width="12.7109375" customWidth="1"/>
    <col min="3077" max="3077" width="14.7109375" customWidth="1"/>
    <col min="3330" max="3330" width="29.140625" customWidth="1"/>
    <col min="3331" max="3331" width="11.85546875" customWidth="1"/>
    <col min="3332" max="3332" width="12.7109375" customWidth="1"/>
    <col min="3333" max="3333" width="14.7109375" customWidth="1"/>
    <col min="3586" max="3586" width="29.140625" customWidth="1"/>
    <col min="3587" max="3587" width="11.85546875" customWidth="1"/>
    <col min="3588" max="3588" width="12.7109375" customWidth="1"/>
    <col min="3589" max="3589" width="14.7109375" customWidth="1"/>
    <col min="3842" max="3842" width="29.140625" customWidth="1"/>
    <col min="3843" max="3843" width="11.85546875" customWidth="1"/>
    <col min="3844" max="3844" width="12.7109375" customWidth="1"/>
    <col min="3845" max="3845" width="14.7109375" customWidth="1"/>
    <col min="4098" max="4098" width="29.140625" customWidth="1"/>
    <col min="4099" max="4099" width="11.85546875" customWidth="1"/>
    <col min="4100" max="4100" width="12.7109375" customWidth="1"/>
    <col min="4101" max="4101" width="14.7109375" customWidth="1"/>
    <col min="4354" max="4354" width="29.140625" customWidth="1"/>
    <col min="4355" max="4355" width="11.85546875" customWidth="1"/>
    <col min="4356" max="4356" width="12.7109375" customWidth="1"/>
    <col min="4357" max="4357" width="14.7109375" customWidth="1"/>
    <col min="4610" max="4610" width="29.140625" customWidth="1"/>
    <col min="4611" max="4611" width="11.85546875" customWidth="1"/>
    <col min="4612" max="4612" width="12.7109375" customWidth="1"/>
    <col min="4613" max="4613" width="14.7109375" customWidth="1"/>
    <col min="4866" max="4866" width="29.140625" customWidth="1"/>
    <col min="4867" max="4867" width="11.85546875" customWidth="1"/>
    <col min="4868" max="4868" width="12.7109375" customWidth="1"/>
    <col min="4869" max="4869" width="14.7109375" customWidth="1"/>
    <col min="5122" max="5122" width="29.140625" customWidth="1"/>
    <col min="5123" max="5123" width="11.85546875" customWidth="1"/>
    <col min="5124" max="5124" width="12.7109375" customWidth="1"/>
    <col min="5125" max="5125" width="14.7109375" customWidth="1"/>
    <col min="5378" max="5378" width="29.140625" customWidth="1"/>
    <col min="5379" max="5379" width="11.85546875" customWidth="1"/>
    <col min="5380" max="5380" width="12.7109375" customWidth="1"/>
    <col min="5381" max="5381" width="14.7109375" customWidth="1"/>
    <col min="5634" max="5634" width="29.140625" customWidth="1"/>
    <col min="5635" max="5635" width="11.85546875" customWidth="1"/>
    <col min="5636" max="5636" width="12.7109375" customWidth="1"/>
    <col min="5637" max="5637" width="14.7109375" customWidth="1"/>
    <col min="5890" max="5890" width="29.140625" customWidth="1"/>
    <col min="5891" max="5891" width="11.85546875" customWidth="1"/>
    <col min="5892" max="5892" width="12.7109375" customWidth="1"/>
    <col min="5893" max="5893" width="14.7109375" customWidth="1"/>
    <col min="6146" max="6146" width="29.140625" customWidth="1"/>
    <col min="6147" max="6147" width="11.85546875" customWidth="1"/>
    <col min="6148" max="6148" width="12.7109375" customWidth="1"/>
    <col min="6149" max="6149" width="14.7109375" customWidth="1"/>
    <col min="6402" max="6402" width="29.140625" customWidth="1"/>
    <col min="6403" max="6403" width="11.85546875" customWidth="1"/>
    <col min="6404" max="6404" width="12.7109375" customWidth="1"/>
    <col min="6405" max="6405" width="14.7109375" customWidth="1"/>
    <col min="6658" max="6658" width="29.140625" customWidth="1"/>
    <col min="6659" max="6659" width="11.85546875" customWidth="1"/>
    <col min="6660" max="6660" width="12.7109375" customWidth="1"/>
    <col min="6661" max="6661" width="14.7109375" customWidth="1"/>
    <col min="6914" max="6914" width="29.140625" customWidth="1"/>
    <col min="6915" max="6915" width="11.85546875" customWidth="1"/>
    <col min="6916" max="6916" width="12.7109375" customWidth="1"/>
    <col min="6917" max="6917" width="14.7109375" customWidth="1"/>
    <col min="7170" max="7170" width="29.140625" customWidth="1"/>
    <col min="7171" max="7171" width="11.85546875" customWidth="1"/>
    <col min="7172" max="7172" width="12.7109375" customWidth="1"/>
    <col min="7173" max="7173" width="14.7109375" customWidth="1"/>
    <col min="7426" max="7426" width="29.140625" customWidth="1"/>
    <col min="7427" max="7427" width="11.85546875" customWidth="1"/>
    <col min="7428" max="7428" width="12.7109375" customWidth="1"/>
    <col min="7429" max="7429" width="14.7109375" customWidth="1"/>
    <col min="7682" max="7682" width="29.140625" customWidth="1"/>
    <col min="7683" max="7683" width="11.85546875" customWidth="1"/>
    <col min="7684" max="7684" width="12.7109375" customWidth="1"/>
    <col min="7685" max="7685" width="14.7109375" customWidth="1"/>
    <col min="7938" max="7938" width="29.140625" customWidth="1"/>
    <col min="7939" max="7939" width="11.85546875" customWidth="1"/>
    <col min="7940" max="7940" width="12.7109375" customWidth="1"/>
    <col min="7941" max="7941" width="14.7109375" customWidth="1"/>
    <col min="8194" max="8194" width="29.140625" customWidth="1"/>
    <col min="8195" max="8195" width="11.85546875" customWidth="1"/>
    <col min="8196" max="8196" width="12.7109375" customWidth="1"/>
    <col min="8197" max="8197" width="14.7109375" customWidth="1"/>
    <col min="8450" max="8450" width="29.140625" customWidth="1"/>
    <col min="8451" max="8451" width="11.85546875" customWidth="1"/>
    <col min="8452" max="8452" width="12.7109375" customWidth="1"/>
    <col min="8453" max="8453" width="14.7109375" customWidth="1"/>
    <col min="8706" max="8706" width="29.140625" customWidth="1"/>
    <col min="8707" max="8707" width="11.85546875" customWidth="1"/>
    <col min="8708" max="8708" width="12.7109375" customWidth="1"/>
    <col min="8709" max="8709" width="14.7109375" customWidth="1"/>
    <col min="8962" max="8962" width="29.140625" customWidth="1"/>
    <col min="8963" max="8963" width="11.85546875" customWidth="1"/>
    <col min="8964" max="8964" width="12.7109375" customWidth="1"/>
    <col min="8965" max="8965" width="14.7109375" customWidth="1"/>
    <col min="9218" max="9218" width="29.140625" customWidth="1"/>
    <col min="9219" max="9219" width="11.85546875" customWidth="1"/>
    <col min="9220" max="9220" width="12.7109375" customWidth="1"/>
    <col min="9221" max="9221" width="14.7109375" customWidth="1"/>
    <col min="9474" max="9474" width="29.140625" customWidth="1"/>
    <col min="9475" max="9475" width="11.85546875" customWidth="1"/>
    <col min="9476" max="9476" width="12.7109375" customWidth="1"/>
    <col min="9477" max="9477" width="14.7109375" customWidth="1"/>
    <col min="9730" max="9730" width="29.140625" customWidth="1"/>
    <col min="9731" max="9731" width="11.85546875" customWidth="1"/>
    <col min="9732" max="9732" width="12.7109375" customWidth="1"/>
    <col min="9733" max="9733" width="14.7109375" customWidth="1"/>
    <col min="9986" max="9986" width="29.140625" customWidth="1"/>
    <col min="9987" max="9987" width="11.85546875" customWidth="1"/>
    <col min="9988" max="9988" width="12.7109375" customWidth="1"/>
    <col min="9989" max="9989" width="14.7109375" customWidth="1"/>
    <col min="10242" max="10242" width="29.140625" customWidth="1"/>
    <col min="10243" max="10243" width="11.85546875" customWidth="1"/>
    <col min="10244" max="10244" width="12.7109375" customWidth="1"/>
    <col min="10245" max="10245" width="14.7109375" customWidth="1"/>
    <col min="10498" max="10498" width="29.140625" customWidth="1"/>
    <col min="10499" max="10499" width="11.85546875" customWidth="1"/>
    <col min="10500" max="10500" width="12.7109375" customWidth="1"/>
    <col min="10501" max="10501" width="14.7109375" customWidth="1"/>
    <col min="10754" max="10754" width="29.140625" customWidth="1"/>
    <col min="10755" max="10755" width="11.85546875" customWidth="1"/>
    <col min="10756" max="10756" width="12.7109375" customWidth="1"/>
    <col min="10757" max="10757" width="14.7109375" customWidth="1"/>
    <col min="11010" max="11010" width="29.140625" customWidth="1"/>
    <col min="11011" max="11011" width="11.85546875" customWidth="1"/>
    <col min="11012" max="11012" width="12.7109375" customWidth="1"/>
    <col min="11013" max="11013" width="14.7109375" customWidth="1"/>
    <col min="11266" max="11266" width="29.140625" customWidth="1"/>
    <col min="11267" max="11267" width="11.85546875" customWidth="1"/>
    <col min="11268" max="11268" width="12.7109375" customWidth="1"/>
    <col min="11269" max="11269" width="14.7109375" customWidth="1"/>
    <col min="11522" max="11522" width="29.140625" customWidth="1"/>
    <col min="11523" max="11523" width="11.85546875" customWidth="1"/>
    <col min="11524" max="11524" width="12.7109375" customWidth="1"/>
    <col min="11525" max="11525" width="14.7109375" customWidth="1"/>
    <col min="11778" max="11778" width="29.140625" customWidth="1"/>
    <col min="11779" max="11779" width="11.85546875" customWidth="1"/>
    <col min="11780" max="11780" width="12.7109375" customWidth="1"/>
    <col min="11781" max="11781" width="14.7109375" customWidth="1"/>
    <col min="12034" max="12034" width="29.140625" customWidth="1"/>
    <col min="12035" max="12035" width="11.85546875" customWidth="1"/>
    <col min="12036" max="12036" width="12.7109375" customWidth="1"/>
    <col min="12037" max="12037" width="14.7109375" customWidth="1"/>
    <col min="12290" max="12290" width="29.140625" customWidth="1"/>
    <col min="12291" max="12291" width="11.85546875" customWidth="1"/>
    <col min="12292" max="12292" width="12.7109375" customWidth="1"/>
    <col min="12293" max="12293" width="14.7109375" customWidth="1"/>
    <col min="12546" max="12546" width="29.140625" customWidth="1"/>
    <col min="12547" max="12547" width="11.85546875" customWidth="1"/>
    <col min="12548" max="12548" width="12.7109375" customWidth="1"/>
    <col min="12549" max="12549" width="14.7109375" customWidth="1"/>
    <col min="12802" max="12802" width="29.140625" customWidth="1"/>
    <col min="12803" max="12803" width="11.85546875" customWidth="1"/>
    <col min="12804" max="12804" width="12.7109375" customWidth="1"/>
    <col min="12805" max="12805" width="14.7109375" customWidth="1"/>
    <col min="13058" max="13058" width="29.140625" customWidth="1"/>
    <col min="13059" max="13059" width="11.85546875" customWidth="1"/>
    <col min="13060" max="13060" width="12.7109375" customWidth="1"/>
    <col min="13061" max="13061" width="14.7109375" customWidth="1"/>
    <col min="13314" max="13314" width="29.140625" customWidth="1"/>
    <col min="13315" max="13315" width="11.85546875" customWidth="1"/>
    <col min="13316" max="13316" width="12.7109375" customWidth="1"/>
    <col min="13317" max="13317" width="14.7109375" customWidth="1"/>
    <col min="13570" max="13570" width="29.140625" customWidth="1"/>
    <col min="13571" max="13571" width="11.85546875" customWidth="1"/>
    <col min="13572" max="13572" width="12.7109375" customWidth="1"/>
    <col min="13573" max="13573" width="14.7109375" customWidth="1"/>
    <col min="13826" max="13826" width="29.140625" customWidth="1"/>
    <col min="13827" max="13827" width="11.85546875" customWidth="1"/>
    <col min="13828" max="13828" width="12.7109375" customWidth="1"/>
    <col min="13829" max="13829" width="14.7109375" customWidth="1"/>
    <col min="14082" max="14082" width="29.140625" customWidth="1"/>
    <col min="14083" max="14083" width="11.85546875" customWidth="1"/>
    <col min="14084" max="14084" width="12.7109375" customWidth="1"/>
    <col min="14085" max="14085" width="14.7109375" customWidth="1"/>
    <col min="14338" max="14338" width="29.140625" customWidth="1"/>
    <col min="14339" max="14339" width="11.85546875" customWidth="1"/>
    <col min="14340" max="14340" width="12.7109375" customWidth="1"/>
    <col min="14341" max="14341" width="14.7109375" customWidth="1"/>
    <col min="14594" max="14594" width="29.140625" customWidth="1"/>
    <col min="14595" max="14595" width="11.85546875" customWidth="1"/>
    <col min="14596" max="14596" width="12.7109375" customWidth="1"/>
    <col min="14597" max="14597" width="14.7109375" customWidth="1"/>
    <col min="14850" max="14850" width="29.140625" customWidth="1"/>
    <col min="14851" max="14851" width="11.85546875" customWidth="1"/>
    <col min="14852" max="14852" width="12.7109375" customWidth="1"/>
    <col min="14853" max="14853" width="14.7109375" customWidth="1"/>
    <col min="15106" max="15106" width="29.140625" customWidth="1"/>
    <col min="15107" max="15107" width="11.85546875" customWidth="1"/>
    <col min="15108" max="15108" width="12.7109375" customWidth="1"/>
    <col min="15109" max="15109" width="14.7109375" customWidth="1"/>
    <col min="15362" max="15362" width="29.140625" customWidth="1"/>
    <col min="15363" max="15363" width="11.85546875" customWidth="1"/>
    <col min="15364" max="15364" width="12.7109375" customWidth="1"/>
    <col min="15365" max="15365" width="14.7109375" customWidth="1"/>
    <col min="15618" max="15618" width="29.140625" customWidth="1"/>
    <col min="15619" max="15619" width="11.85546875" customWidth="1"/>
    <col min="15620" max="15620" width="12.7109375" customWidth="1"/>
    <col min="15621" max="15621" width="14.7109375" customWidth="1"/>
    <col min="15874" max="15874" width="29.140625" customWidth="1"/>
    <col min="15875" max="15875" width="11.85546875" customWidth="1"/>
    <col min="15876" max="15876" width="12.7109375" customWidth="1"/>
    <col min="15877" max="15877" width="14.7109375" customWidth="1"/>
    <col min="16130" max="16130" width="29.140625" customWidth="1"/>
    <col min="16131" max="16131" width="11.85546875" customWidth="1"/>
    <col min="16132" max="16132" width="12.7109375" customWidth="1"/>
    <col min="16133" max="16133" width="14.7109375" customWidth="1"/>
  </cols>
  <sheetData>
    <row r="1" spans="1:5">
      <c r="A1" s="28"/>
      <c r="B1" s="28"/>
      <c r="C1" s="389" t="s">
        <v>127</v>
      </c>
      <c r="D1" s="389"/>
      <c r="E1" s="389"/>
    </row>
    <row r="2" spans="1:5">
      <c r="A2" s="28"/>
      <c r="B2" s="28"/>
      <c r="C2" s="390" t="s">
        <v>134</v>
      </c>
      <c r="D2" s="390"/>
      <c r="E2" s="390"/>
    </row>
    <row r="3" spans="1:5">
      <c r="A3" s="28"/>
      <c r="B3" s="28"/>
      <c r="C3" s="390" t="s">
        <v>128</v>
      </c>
      <c r="D3" s="390"/>
      <c r="E3" s="390"/>
    </row>
    <row r="4" spans="1:5">
      <c r="A4" s="28"/>
      <c r="B4" s="28"/>
      <c r="C4" s="390" t="s">
        <v>456</v>
      </c>
      <c r="D4" s="390"/>
      <c r="E4" s="390"/>
    </row>
    <row r="5" spans="1:5">
      <c r="A5" s="28"/>
      <c r="B5" s="28"/>
      <c r="C5" s="38"/>
      <c r="D5" s="39"/>
      <c r="E5" s="39"/>
    </row>
    <row r="6" spans="1:5" ht="63" customHeight="1">
      <c r="A6" s="391" t="s">
        <v>457</v>
      </c>
      <c r="B6" s="391"/>
      <c r="C6" s="391"/>
      <c r="D6" s="391"/>
      <c r="E6" s="391"/>
    </row>
    <row r="7" spans="1:5">
      <c r="A7" s="28"/>
      <c r="B7" s="28"/>
      <c r="C7" s="28"/>
      <c r="D7" s="28"/>
      <c r="E7" s="40" t="s">
        <v>1</v>
      </c>
    </row>
    <row r="8" spans="1:5" ht="31.5">
      <c r="A8" s="41"/>
      <c r="B8" s="42" t="s">
        <v>129</v>
      </c>
      <c r="C8" s="42" t="s">
        <v>135</v>
      </c>
      <c r="D8" s="42" t="s">
        <v>136</v>
      </c>
      <c r="E8" s="42" t="s">
        <v>458</v>
      </c>
    </row>
    <row r="9" spans="1:5" ht="90.75" customHeight="1">
      <c r="A9" s="43">
        <v>1</v>
      </c>
      <c r="B9" s="44" t="s">
        <v>130</v>
      </c>
      <c r="C9" s="45">
        <v>16.5</v>
      </c>
      <c r="D9" s="45">
        <v>16.5</v>
      </c>
      <c r="E9" s="46">
        <v>16.5</v>
      </c>
    </row>
    <row r="10" spans="1:5" ht="165.75" customHeight="1">
      <c r="A10" s="43">
        <v>2</v>
      </c>
      <c r="B10" s="47" t="s">
        <v>131</v>
      </c>
      <c r="C10" s="345">
        <v>817.9</v>
      </c>
      <c r="D10" s="346">
        <v>817.9</v>
      </c>
      <c r="E10" s="346">
        <v>817.9</v>
      </c>
    </row>
    <row r="11" spans="1:5" ht="167.25" customHeight="1">
      <c r="A11" s="43">
        <v>3</v>
      </c>
      <c r="B11" s="47" t="s">
        <v>132</v>
      </c>
      <c r="C11" s="345">
        <v>793</v>
      </c>
      <c r="D11" s="346">
        <v>591.79999999999995</v>
      </c>
      <c r="E11" s="346">
        <v>611</v>
      </c>
    </row>
    <row r="12" spans="1:5" ht="18.75">
      <c r="A12" s="48"/>
      <c r="B12" s="49" t="s">
        <v>133</v>
      </c>
      <c r="C12" s="347">
        <f>SUM(C9:C11)</f>
        <v>1627.4</v>
      </c>
      <c r="D12" s="348">
        <f>SUM(D9:D11)</f>
        <v>1426.1999999999998</v>
      </c>
      <c r="E12" s="347">
        <f>SUM(E9:E11)</f>
        <v>1445.4</v>
      </c>
    </row>
  </sheetData>
  <mergeCells count="5">
    <mergeCell ref="C1:E1"/>
    <mergeCell ref="C2:E2"/>
    <mergeCell ref="C3:E3"/>
    <mergeCell ref="C4:E4"/>
    <mergeCell ref="A6:E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2"/>
  <sheetViews>
    <sheetView zoomScaleNormal="100" workbookViewId="0">
      <selection activeCell="O8" sqref="O8"/>
    </sheetView>
  </sheetViews>
  <sheetFormatPr defaultRowHeight="12.75"/>
  <cols>
    <col min="1" max="1" width="7.28515625" style="28" customWidth="1"/>
    <col min="2" max="2" width="28" style="28" customWidth="1"/>
    <col min="3" max="3" width="5.7109375" style="28" customWidth="1"/>
    <col min="4" max="4" width="7.28515625" style="28" customWidth="1"/>
    <col min="5" max="5" width="12.140625" style="28" customWidth="1"/>
    <col min="6" max="7" width="11" style="28" customWidth="1"/>
    <col min="8" max="8" width="0.28515625" style="28" customWidth="1"/>
    <col min="9" max="9" width="168.28515625" style="28" hidden="1" customWidth="1"/>
    <col min="10" max="11" width="9.140625" style="28" hidden="1" customWidth="1"/>
    <col min="12" max="256" width="9.140625" style="28"/>
    <col min="257" max="257" width="7.28515625" style="28" customWidth="1"/>
    <col min="258" max="258" width="28" style="28" customWidth="1"/>
    <col min="259" max="259" width="5.7109375" style="28" customWidth="1"/>
    <col min="260" max="260" width="7.28515625" style="28" customWidth="1"/>
    <col min="261" max="261" width="12.140625" style="28" customWidth="1"/>
    <col min="262" max="263" width="11" style="28" customWidth="1"/>
    <col min="264" max="264" width="9.140625" style="28"/>
    <col min="265" max="265" width="168.28515625" style="28" customWidth="1"/>
    <col min="266" max="512" width="9.140625" style="28"/>
    <col min="513" max="513" width="7.28515625" style="28" customWidth="1"/>
    <col min="514" max="514" width="28" style="28" customWidth="1"/>
    <col min="515" max="515" width="5.7109375" style="28" customWidth="1"/>
    <col min="516" max="516" width="7.28515625" style="28" customWidth="1"/>
    <col min="517" max="517" width="12.140625" style="28" customWidth="1"/>
    <col min="518" max="519" width="11" style="28" customWidth="1"/>
    <col min="520" max="520" width="9.140625" style="28"/>
    <col min="521" max="521" width="168.28515625" style="28" customWidth="1"/>
    <col min="522" max="768" width="9.140625" style="28"/>
    <col min="769" max="769" width="7.28515625" style="28" customWidth="1"/>
    <col min="770" max="770" width="28" style="28" customWidth="1"/>
    <col min="771" max="771" width="5.7109375" style="28" customWidth="1"/>
    <col min="772" max="772" width="7.28515625" style="28" customWidth="1"/>
    <col min="773" max="773" width="12.140625" style="28" customWidth="1"/>
    <col min="774" max="775" width="11" style="28" customWidth="1"/>
    <col min="776" max="776" width="9.140625" style="28"/>
    <col min="777" max="777" width="168.28515625" style="28" customWidth="1"/>
    <col min="778" max="1024" width="9.140625" style="28"/>
    <col min="1025" max="1025" width="7.28515625" style="28" customWidth="1"/>
    <col min="1026" max="1026" width="28" style="28" customWidth="1"/>
    <col min="1027" max="1027" width="5.7109375" style="28" customWidth="1"/>
    <col min="1028" max="1028" width="7.28515625" style="28" customWidth="1"/>
    <col min="1029" max="1029" width="12.140625" style="28" customWidth="1"/>
    <col min="1030" max="1031" width="11" style="28" customWidth="1"/>
    <col min="1032" max="1032" width="9.140625" style="28"/>
    <col min="1033" max="1033" width="168.28515625" style="28" customWidth="1"/>
    <col min="1034" max="1280" width="9.140625" style="28"/>
    <col min="1281" max="1281" width="7.28515625" style="28" customWidth="1"/>
    <col min="1282" max="1282" width="28" style="28" customWidth="1"/>
    <col min="1283" max="1283" width="5.7109375" style="28" customWidth="1"/>
    <col min="1284" max="1284" width="7.28515625" style="28" customWidth="1"/>
    <col min="1285" max="1285" width="12.140625" style="28" customWidth="1"/>
    <col min="1286" max="1287" width="11" style="28" customWidth="1"/>
    <col min="1288" max="1288" width="9.140625" style="28"/>
    <col min="1289" max="1289" width="168.28515625" style="28" customWidth="1"/>
    <col min="1290" max="1536" width="9.140625" style="28"/>
    <col min="1537" max="1537" width="7.28515625" style="28" customWidth="1"/>
    <col min="1538" max="1538" width="28" style="28" customWidth="1"/>
    <col min="1539" max="1539" width="5.7109375" style="28" customWidth="1"/>
    <col min="1540" max="1540" width="7.28515625" style="28" customWidth="1"/>
    <col min="1541" max="1541" width="12.140625" style="28" customWidth="1"/>
    <col min="1542" max="1543" width="11" style="28" customWidth="1"/>
    <col min="1544" max="1544" width="9.140625" style="28"/>
    <col min="1545" max="1545" width="168.28515625" style="28" customWidth="1"/>
    <col min="1546" max="1792" width="9.140625" style="28"/>
    <col min="1793" max="1793" width="7.28515625" style="28" customWidth="1"/>
    <col min="1794" max="1794" width="28" style="28" customWidth="1"/>
    <col min="1795" max="1795" width="5.7109375" style="28" customWidth="1"/>
    <col min="1796" max="1796" width="7.28515625" style="28" customWidth="1"/>
    <col min="1797" max="1797" width="12.140625" style="28" customWidth="1"/>
    <col min="1798" max="1799" width="11" style="28" customWidth="1"/>
    <col min="1800" max="1800" width="9.140625" style="28"/>
    <col min="1801" max="1801" width="168.28515625" style="28" customWidth="1"/>
    <col min="1802" max="2048" width="9.140625" style="28"/>
    <col min="2049" max="2049" width="7.28515625" style="28" customWidth="1"/>
    <col min="2050" max="2050" width="28" style="28" customWidth="1"/>
    <col min="2051" max="2051" width="5.7109375" style="28" customWidth="1"/>
    <col min="2052" max="2052" width="7.28515625" style="28" customWidth="1"/>
    <col min="2053" max="2053" width="12.140625" style="28" customWidth="1"/>
    <col min="2054" max="2055" width="11" style="28" customWidth="1"/>
    <col min="2056" max="2056" width="9.140625" style="28"/>
    <col min="2057" max="2057" width="168.28515625" style="28" customWidth="1"/>
    <col min="2058" max="2304" width="9.140625" style="28"/>
    <col min="2305" max="2305" width="7.28515625" style="28" customWidth="1"/>
    <col min="2306" max="2306" width="28" style="28" customWidth="1"/>
    <col min="2307" max="2307" width="5.7109375" style="28" customWidth="1"/>
    <col min="2308" max="2308" width="7.28515625" style="28" customWidth="1"/>
    <col min="2309" max="2309" width="12.140625" style="28" customWidth="1"/>
    <col min="2310" max="2311" width="11" style="28" customWidth="1"/>
    <col min="2312" max="2312" width="9.140625" style="28"/>
    <col min="2313" max="2313" width="168.28515625" style="28" customWidth="1"/>
    <col min="2314" max="2560" width="9.140625" style="28"/>
    <col min="2561" max="2561" width="7.28515625" style="28" customWidth="1"/>
    <col min="2562" max="2562" width="28" style="28" customWidth="1"/>
    <col min="2563" max="2563" width="5.7109375" style="28" customWidth="1"/>
    <col min="2564" max="2564" width="7.28515625" style="28" customWidth="1"/>
    <col min="2565" max="2565" width="12.140625" style="28" customWidth="1"/>
    <col min="2566" max="2567" width="11" style="28" customWidth="1"/>
    <col min="2568" max="2568" width="9.140625" style="28"/>
    <col min="2569" max="2569" width="168.28515625" style="28" customWidth="1"/>
    <col min="2570" max="2816" width="9.140625" style="28"/>
    <col min="2817" max="2817" width="7.28515625" style="28" customWidth="1"/>
    <col min="2818" max="2818" width="28" style="28" customWidth="1"/>
    <col min="2819" max="2819" width="5.7109375" style="28" customWidth="1"/>
    <col min="2820" max="2820" width="7.28515625" style="28" customWidth="1"/>
    <col min="2821" max="2821" width="12.140625" style="28" customWidth="1"/>
    <col min="2822" max="2823" width="11" style="28" customWidth="1"/>
    <col min="2824" max="2824" width="9.140625" style="28"/>
    <col min="2825" max="2825" width="168.28515625" style="28" customWidth="1"/>
    <col min="2826" max="3072" width="9.140625" style="28"/>
    <col min="3073" max="3073" width="7.28515625" style="28" customWidth="1"/>
    <col min="3074" max="3074" width="28" style="28" customWidth="1"/>
    <col min="3075" max="3075" width="5.7109375" style="28" customWidth="1"/>
    <col min="3076" max="3076" width="7.28515625" style="28" customWidth="1"/>
    <col min="3077" max="3077" width="12.140625" style="28" customWidth="1"/>
    <col min="3078" max="3079" width="11" style="28" customWidth="1"/>
    <col min="3080" max="3080" width="9.140625" style="28"/>
    <col min="3081" max="3081" width="168.28515625" style="28" customWidth="1"/>
    <col min="3082" max="3328" width="9.140625" style="28"/>
    <col min="3329" max="3329" width="7.28515625" style="28" customWidth="1"/>
    <col min="3330" max="3330" width="28" style="28" customWidth="1"/>
    <col min="3331" max="3331" width="5.7109375" style="28" customWidth="1"/>
    <col min="3332" max="3332" width="7.28515625" style="28" customWidth="1"/>
    <col min="3333" max="3333" width="12.140625" style="28" customWidth="1"/>
    <col min="3334" max="3335" width="11" style="28" customWidth="1"/>
    <col min="3336" max="3336" width="9.140625" style="28"/>
    <col min="3337" max="3337" width="168.28515625" style="28" customWidth="1"/>
    <col min="3338" max="3584" width="9.140625" style="28"/>
    <col min="3585" max="3585" width="7.28515625" style="28" customWidth="1"/>
    <col min="3586" max="3586" width="28" style="28" customWidth="1"/>
    <col min="3587" max="3587" width="5.7109375" style="28" customWidth="1"/>
    <col min="3588" max="3588" width="7.28515625" style="28" customWidth="1"/>
    <col min="3589" max="3589" width="12.140625" style="28" customWidth="1"/>
    <col min="3590" max="3591" width="11" style="28" customWidth="1"/>
    <col min="3592" max="3592" width="9.140625" style="28"/>
    <col min="3593" max="3593" width="168.28515625" style="28" customWidth="1"/>
    <col min="3594" max="3840" width="9.140625" style="28"/>
    <col min="3841" max="3841" width="7.28515625" style="28" customWidth="1"/>
    <col min="3842" max="3842" width="28" style="28" customWidth="1"/>
    <col min="3843" max="3843" width="5.7109375" style="28" customWidth="1"/>
    <col min="3844" max="3844" width="7.28515625" style="28" customWidth="1"/>
    <col min="3845" max="3845" width="12.140625" style="28" customWidth="1"/>
    <col min="3846" max="3847" width="11" style="28" customWidth="1"/>
    <col min="3848" max="3848" width="9.140625" style="28"/>
    <col min="3849" max="3849" width="168.28515625" style="28" customWidth="1"/>
    <col min="3850" max="4096" width="9.140625" style="28"/>
    <col min="4097" max="4097" width="7.28515625" style="28" customWidth="1"/>
    <col min="4098" max="4098" width="28" style="28" customWidth="1"/>
    <col min="4099" max="4099" width="5.7109375" style="28" customWidth="1"/>
    <col min="4100" max="4100" width="7.28515625" style="28" customWidth="1"/>
    <col min="4101" max="4101" width="12.140625" style="28" customWidth="1"/>
    <col min="4102" max="4103" width="11" style="28" customWidth="1"/>
    <col min="4104" max="4104" width="9.140625" style="28"/>
    <col min="4105" max="4105" width="168.28515625" style="28" customWidth="1"/>
    <col min="4106" max="4352" width="9.140625" style="28"/>
    <col min="4353" max="4353" width="7.28515625" style="28" customWidth="1"/>
    <col min="4354" max="4354" width="28" style="28" customWidth="1"/>
    <col min="4355" max="4355" width="5.7109375" style="28" customWidth="1"/>
    <col min="4356" max="4356" width="7.28515625" style="28" customWidth="1"/>
    <col min="4357" max="4357" width="12.140625" style="28" customWidth="1"/>
    <col min="4358" max="4359" width="11" style="28" customWidth="1"/>
    <col min="4360" max="4360" width="9.140625" style="28"/>
    <col min="4361" max="4361" width="168.28515625" style="28" customWidth="1"/>
    <col min="4362" max="4608" width="9.140625" style="28"/>
    <col min="4609" max="4609" width="7.28515625" style="28" customWidth="1"/>
    <col min="4610" max="4610" width="28" style="28" customWidth="1"/>
    <col min="4611" max="4611" width="5.7109375" style="28" customWidth="1"/>
    <col min="4612" max="4612" width="7.28515625" style="28" customWidth="1"/>
    <col min="4613" max="4613" width="12.140625" style="28" customWidth="1"/>
    <col min="4614" max="4615" width="11" style="28" customWidth="1"/>
    <col min="4616" max="4616" width="9.140625" style="28"/>
    <col min="4617" max="4617" width="168.28515625" style="28" customWidth="1"/>
    <col min="4618" max="4864" width="9.140625" style="28"/>
    <col min="4865" max="4865" width="7.28515625" style="28" customWidth="1"/>
    <col min="4866" max="4866" width="28" style="28" customWidth="1"/>
    <col min="4867" max="4867" width="5.7109375" style="28" customWidth="1"/>
    <col min="4868" max="4868" width="7.28515625" style="28" customWidth="1"/>
    <col min="4869" max="4869" width="12.140625" style="28" customWidth="1"/>
    <col min="4870" max="4871" width="11" style="28" customWidth="1"/>
    <col min="4872" max="4872" width="9.140625" style="28"/>
    <col min="4873" max="4873" width="168.28515625" style="28" customWidth="1"/>
    <col min="4874" max="5120" width="9.140625" style="28"/>
    <col min="5121" max="5121" width="7.28515625" style="28" customWidth="1"/>
    <col min="5122" max="5122" width="28" style="28" customWidth="1"/>
    <col min="5123" max="5123" width="5.7109375" style="28" customWidth="1"/>
    <col min="5124" max="5124" width="7.28515625" style="28" customWidth="1"/>
    <col min="5125" max="5125" width="12.140625" style="28" customWidth="1"/>
    <col min="5126" max="5127" width="11" style="28" customWidth="1"/>
    <col min="5128" max="5128" width="9.140625" style="28"/>
    <col min="5129" max="5129" width="168.28515625" style="28" customWidth="1"/>
    <col min="5130" max="5376" width="9.140625" style="28"/>
    <col min="5377" max="5377" width="7.28515625" style="28" customWidth="1"/>
    <col min="5378" max="5378" width="28" style="28" customWidth="1"/>
    <col min="5379" max="5379" width="5.7109375" style="28" customWidth="1"/>
    <col min="5380" max="5380" width="7.28515625" style="28" customWidth="1"/>
    <col min="5381" max="5381" width="12.140625" style="28" customWidth="1"/>
    <col min="5382" max="5383" width="11" style="28" customWidth="1"/>
    <col min="5384" max="5384" width="9.140625" style="28"/>
    <col min="5385" max="5385" width="168.28515625" style="28" customWidth="1"/>
    <col min="5386" max="5632" width="9.140625" style="28"/>
    <col min="5633" max="5633" width="7.28515625" style="28" customWidth="1"/>
    <col min="5634" max="5634" width="28" style="28" customWidth="1"/>
    <col min="5635" max="5635" width="5.7109375" style="28" customWidth="1"/>
    <col min="5636" max="5636" width="7.28515625" style="28" customWidth="1"/>
    <col min="5637" max="5637" width="12.140625" style="28" customWidth="1"/>
    <col min="5638" max="5639" width="11" style="28" customWidth="1"/>
    <col min="5640" max="5640" width="9.140625" style="28"/>
    <col min="5641" max="5641" width="168.28515625" style="28" customWidth="1"/>
    <col min="5642" max="5888" width="9.140625" style="28"/>
    <col min="5889" max="5889" width="7.28515625" style="28" customWidth="1"/>
    <col min="5890" max="5890" width="28" style="28" customWidth="1"/>
    <col min="5891" max="5891" width="5.7109375" style="28" customWidth="1"/>
    <col min="5892" max="5892" width="7.28515625" style="28" customWidth="1"/>
    <col min="5893" max="5893" width="12.140625" style="28" customWidth="1"/>
    <col min="5894" max="5895" width="11" style="28" customWidth="1"/>
    <col min="5896" max="5896" width="9.140625" style="28"/>
    <col min="5897" max="5897" width="168.28515625" style="28" customWidth="1"/>
    <col min="5898" max="6144" width="9.140625" style="28"/>
    <col min="6145" max="6145" width="7.28515625" style="28" customWidth="1"/>
    <col min="6146" max="6146" width="28" style="28" customWidth="1"/>
    <col min="6147" max="6147" width="5.7109375" style="28" customWidth="1"/>
    <col min="6148" max="6148" width="7.28515625" style="28" customWidth="1"/>
    <col min="6149" max="6149" width="12.140625" style="28" customWidth="1"/>
    <col min="6150" max="6151" width="11" style="28" customWidth="1"/>
    <col min="6152" max="6152" width="9.140625" style="28"/>
    <col min="6153" max="6153" width="168.28515625" style="28" customWidth="1"/>
    <col min="6154" max="6400" width="9.140625" style="28"/>
    <col min="6401" max="6401" width="7.28515625" style="28" customWidth="1"/>
    <col min="6402" max="6402" width="28" style="28" customWidth="1"/>
    <col min="6403" max="6403" width="5.7109375" style="28" customWidth="1"/>
    <col min="6404" max="6404" width="7.28515625" style="28" customWidth="1"/>
    <col min="6405" max="6405" width="12.140625" style="28" customWidth="1"/>
    <col min="6406" max="6407" width="11" style="28" customWidth="1"/>
    <col min="6408" max="6408" width="9.140625" style="28"/>
    <col min="6409" max="6409" width="168.28515625" style="28" customWidth="1"/>
    <col min="6410" max="6656" width="9.140625" style="28"/>
    <col min="6657" max="6657" width="7.28515625" style="28" customWidth="1"/>
    <col min="6658" max="6658" width="28" style="28" customWidth="1"/>
    <col min="6659" max="6659" width="5.7109375" style="28" customWidth="1"/>
    <col min="6660" max="6660" width="7.28515625" style="28" customWidth="1"/>
    <col min="6661" max="6661" width="12.140625" style="28" customWidth="1"/>
    <col min="6662" max="6663" width="11" style="28" customWidth="1"/>
    <col min="6664" max="6664" width="9.140625" style="28"/>
    <col min="6665" max="6665" width="168.28515625" style="28" customWidth="1"/>
    <col min="6666" max="6912" width="9.140625" style="28"/>
    <col min="6913" max="6913" width="7.28515625" style="28" customWidth="1"/>
    <col min="6914" max="6914" width="28" style="28" customWidth="1"/>
    <col min="6915" max="6915" width="5.7109375" style="28" customWidth="1"/>
    <col min="6916" max="6916" width="7.28515625" style="28" customWidth="1"/>
    <col min="6917" max="6917" width="12.140625" style="28" customWidth="1"/>
    <col min="6918" max="6919" width="11" style="28" customWidth="1"/>
    <col min="6920" max="6920" width="9.140625" style="28"/>
    <col min="6921" max="6921" width="168.28515625" style="28" customWidth="1"/>
    <col min="6922" max="7168" width="9.140625" style="28"/>
    <col min="7169" max="7169" width="7.28515625" style="28" customWidth="1"/>
    <col min="7170" max="7170" width="28" style="28" customWidth="1"/>
    <col min="7171" max="7171" width="5.7109375" style="28" customWidth="1"/>
    <col min="7172" max="7172" width="7.28515625" style="28" customWidth="1"/>
    <col min="7173" max="7173" width="12.140625" style="28" customWidth="1"/>
    <col min="7174" max="7175" width="11" style="28" customWidth="1"/>
    <col min="7176" max="7176" width="9.140625" style="28"/>
    <col min="7177" max="7177" width="168.28515625" style="28" customWidth="1"/>
    <col min="7178" max="7424" width="9.140625" style="28"/>
    <col min="7425" max="7425" width="7.28515625" style="28" customWidth="1"/>
    <col min="7426" max="7426" width="28" style="28" customWidth="1"/>
    <col min="7427" max="7427" width="5.7109375" style="28" customWidth="1"/>
    <col min="7428" max="7428" width="7.28515625" style="28" customWidth="1"/>
    <col min="7429" max="7429" width="12.140625" style="28" customWidth="1"/>
    <col min="7430" max="7431" width="11" style="28" customWidth="1"/>
    <col min="7432" max="7432" width="9.140625" style="28"/>
    <col min="7433" max="7433" width="168.28515625" style="28" customWidth="1"/>
    <col min="7434" max="7680" width="9.140625" style="28"/>
    <col min="7681" max="7681" width="7.28515625" style="28" customWidth="1"/>
    <col min="7682" max="7682" width="28" style="28" customWidth="1"/>
    <col min="7683" max="7683" width="5.7109375" style="28" customWidth="1"/>
    <col min="7684" max="7684" width="7.28515625" style="28" customWidth="1"/>
    <col min="7685" max="7685" width="12.140625" style="28" customWidth="1"/>
    <col min="7686" max="7687" width="11" style="28" customWidth="1"/>
    <col min="7688" max="7688" width="9.140625" style="28"/>
    <col min="7689" max="7689" width="168.28515625" style="28" customWidth="1"/>
    <col min="7690" max="7936" width="9.140625" style="28"/>
    <col min="7937" max="7937" width="7.28515625" style="28" customWidth="1"/>
    <col min="7938" max="7938" width="28" style="28" customWidth="1"/>
    <col min="7939" max="7939" width="5.7109375" style="28" customWidth="1"/>
    <col min="7940" max="7940" width="7.28515625" style="28" customWidth="1"/>
    <col min="7941" max="7941" width="12.140625" style="28" customWidth="1"/>
    <col min="7942" max="7943" width="11" style="28" customWidth="1"/>
    <col min="7944" max="7944" width="9.140625" style="28"/>
    <col min="7945" max="7945" width="168.28515625" style="28" customWidth="1"/>
    <col min="7946" max="8192" width="9.140625" style="28"/>
    <col min="8193" max="8193" width="7.28515625" style="28" customWidth="1"/>
    <col min="8194" max="8194" width="28" style="28" customWidth="1"/>
    <col min="8195" max="8195" width="5.7109375" style="28" customWidth="1"/>
    <col min="8196" max="8196" width="7.28515625" style="28" customWidth="1"/>
    <col min="8197" max="8197" width="12.140625" style="28" customWidth="1"/>
    <col min="8198" max="8199" width="11" style="28" customWidth="1"/>
    <col min="8200" max="8200" width="9.140625" style="28"/>
    <col min="8201" max="8201" width="168.28515625" style="28" customWidth="1"/>
    <col min="8202" max="8448" width="9.140625" style="28"/>
    <col min="8449" max="8449" width="7.28515625" style="28" customWidth="1"/>
    <col min="8450" max="8450" width="28" style="28" customWidth="1"/>
    <col min="8451" max="8451" width="5.7109375" style="28" customWidth="1"/>
    <col min="8452" max="8452" width="7.28515625" style="28" customWidth="1"/>
    <col min="8453" max="8453" width="12.140625" style="28" customWidth="1"/>
    <col min="8454" max="8455" width="11" style="28" customWidth="1"/>
    <col min="8456" max="8456" width="9.140625" style="28"/>
    <col min="8457" max="8457" width="168.28515625" style="28" customWidth="1"/>
    <col min="8458" max="8704" width="9.140625" style="28"/>
    <col min="8705" max="8705" width="7.28515625" style="28" customWidth="1"/>
    <col min="8706" max="8706" width="28" style="28" customWidth="1"/>
    <col min="8707" max="8707" width="5.7109375" style="28" customWidth="1"/>
    <col min="8708" max="8708" width="7.28515625" style="28" customWidth="1"/>
    <col min="8709" max="8709" width="12.140625" style="28" customWidth="1"/>
    <col min="8710" max="8711" width="11" style="28" customWidth="1"/>
    <col min="8712" max="8712" width="9.140625" style="28"/>
    <col min="8713" max="8713" width="168.28515625" style="28" customWidth="1"/>
    <col min="8714" max="8960" width="9.140625" style="28"/>
    <col min="8961" max="8961" width="7.28515625" style="28" customWidth="1"/>
    <col min="8962" max="8962" width="28" style="28" customWidth="1"/>
    <col min="8963" max="8963" width="5.7109375" style="28" customWidth="1"/>
    <col min="8964" max="8964" width="7.28515625" style="28" customWidth="1"/>
    <col min="8965" max="8965" width="12.140625" style="28" customWidth="1"/>
    <col min="8966" max="8967" width="11" style="28" customWidth="1"/>
    <col min="8968" max="8968" width="9.140625" style="28"/>
    <col min="8969" max="8969" width="168.28515625" style="28" customWidth="1"/>
    <col min="8970" max="9216" width="9.140625" style="28"/>
    <col min="9217" max="9217" width="7.28515625" style="28" customWidth="1"/>
    <col min="9218" max="9218" width="28" style="28" customWidth="1"/>
    <col min="9219" max="9219" width="5.7109375" style="28" customWidth="1"/>
    <col min="9220" max="9220" width="7.28515625" style="28" customWidth="1"/>
    <col min="9221" max="9221" width="12.140625" style="28" customWidth="1"/>
    <col min="9222" max="9223" width="11" style="28" customWidth="1"/>
    <col min="9224" max="9224" width="9.140625" style="28"/>
    <col min="9225" max="9225" width="168.28515625" style="28" customWidth="1"/>
    <col min="9226" max="9472" width="9.140625" style="28"/>
    <col min="9473" max="9473" width="7.28515625" style="28" customWidth="1"/>
    <col min="9474" max="9474" width="28" style="28" customWidth="1"/>
    <col min="9475" max="9475" width="5.7109375" style="28" customWidth="1"/>
    <col min="9476" max="9476" width="7.28515625" style="28" customWidth="1"/>
    <col min="9477" max="9477" width="12.140625" style="28" customWidth="1"/>
    <col min="9478" max="9479" width="11" style="28" customWidth="1"/>
    <col min="9480" max="9480" width="9.140625" style="28"/>
    <col min="9481" max="9481" width="168.28515625" style="28" customWidth="1"/>
    <col min="9482" max="9728" width="9.140625" style="28"/>
    <col min="9729" max="9729" width="7.28515625" style="28" customWidth="1"/>
    <col min="9730" max="9730" width="28" style="28" customWidth="1"/>
    <col min="9731" max="9731" width="5.7109375" style="28" customWidth="1"/>
    <col min="9732" max="9732" width="7.28515625" style="28" customWidth="1"/>
    <col min="9733" max="9733" width="12.140625" style="28" customWidth="1"/>
    <col min="9734" max="9735" width="11" style="28" customWidth="1"/>
    <col min="9736" max="9736" width="9.140625" style="28"/>
    <col min="9737" max="9737" width="168.28515625" style="28" customWidth="1"/>
    <col min="9738" max="9984" width="9.140625" style="28"/>
    <col min="9985" max="9985" width="7.28515625" style="28" customWidth="1"/>
    <col min="9986" max="9986" width="28" style="28" customWidth="1"/>
    <col min="9987" max="9987" width="5.7109375" style="28" customWidth="1"/>
    <col min="9988" max="9988" width="7.28515625" style="28" customWidth="1"/>
    <col min="9989" max="9989" width="12.140625" style="28" customWidth="1"/>
    <col min="9990" max="9991" width="11" style="28" customWidth="1"/>
    <col min="9992" max="9992" width="9.140625" style="28"/>
    <col min="9993" max="9993" width="168.28515625" style="28" customWidth="1"/>
    <col min="9994" max="10240" width="9.140625" style="28"/>
    <col min="10241" max="10241" width="7.28515625" style="28" customWidth="1"/>
    <col min="10242" max="10242" width="28" style="28" customWidth="1"/>
    <col min="10243" max="10243" width="5.7109375" style="28" customWidth="1"/>
    <col min="10244" max="10244" width="7.28515625" style="28" customWidth="1"/>
    <col min="10245" max="10245" width="12.140625" style="28" customWidth="1"/>
    <col min="10246" max="10247" width="11" style="28" customWidth="1"/>
    <col min="10248" max="10248" width="9.140625" style="28"/>
    <col min="10249" max="10249" width="168.28515625" style="28" customWidth="1"/>
    <col min="10250" max="10496" width="9.140625" style="28"/>
    <col min="10497" max="10497" width="7.28515625" style="28" customWidth="1"/>
    <col min="10498" max="10498" width="28" style="28" customWidth="1"/>
    <col min="10499" max="10499" width="5.7109375" style="28" customWidth="1"/>
    <col min="10500" max="10500" width="7.28515625" style="28" customWidth="1"/>
    <col min="10501" max="10501" width="12.140625" style="28" customWidth="1"/>
    <col min="10502" max="10503" width="11" style="28" customWidth="1"/>
    <col min="10504" max="10504" width="9.140625" style="28"/>
    <col min="10505" max="10505" width="168.28515625" style="28" customWidth="1"/>
    <col min="10506" max="10752" width="9.140625" style="28"/>
    <col min="10753" max="10753" width="7.28515625" style="28" customWidth="1"/>
    <col min="10754" max="10754" width="28" style="28" customWidth="1"/>
    <col min="10755" max="10755" width="5.7109375" style="28" customWidth="1"/>
    <col min="10756" max="10756" width="7.28515625" style="28" customWidth="1"/>
    <col min="10757" max="10757" width="12.140625" style="28" customWidth="1"/>
    <col min="10758" max="10759" width="11" style="28" customWidth="1"/>
    <col min="10760" max="10760" width="9.140625" style="28"/>
    <col min="10761" max="10761" width="168.28515625" style="28" customWidth="1"/>
    <col min="10762" max="11008" width="9.140625" style="28"/>
    <col min="11009" max="11009" width="7.28515625" style="28" customWidth="1"/>
    <col min="11010" max="11010" width="28" style="28" customWidth="1"/>
    <col min="11011" max="11011" width="5.7109375" style="28" customWidth="1"/>
    <col min="11012" max="11012" width="7.28515625" style="28" customWidth="1"/>
    <col min="11013" max="11013" width="12.140625" style="28" customWidth="1"/>
    <col min="11014" max="11015" width="11" style="28" customWidth="1"/>
    <col min="11016" max="11016" width="9.140625" style="28"/>
    <col min="11017" max="11017" width="168.28515625" style="28" customWidth="1"/>
    <col min="11018" max="11264" width="9.140625" style="28"/>
    <col min="11265" max="11265" width="7.28515625" style="28" customWidth="1"/>
    <col min="11266" max="11266" width="28" style="28" customWidth="1"/>
    <col min="11267" max="11267" width="5.7109375" style="28" customWidth="1"/>
    <col min="11268" max="11268" width="7.28515625" style="28" customWidth="1"/>
    <col min="11269" max="11269" width="12.140625" style="28" customWidth="1"/>
    <col min="11270" max="11271" width="11" style="28" customWidth="1"/>
    <col min="11272" max="11272" width="9.140625" style="28"/>
    <col min="11273" max="11273" width="168.28515625" style="28" customWidth="1"/>
    <col min="11274" max="11520" width="9.140625" style="28"/>
    <col min="11521" max="11521" width="7.28515625" style="28" customWidth="1"/>
    <col min="11522" max="11522" width="28" style="28" customWidth="1"/>
    <col min="11523" max="11523" width="5.7109375" style="28" customWidth="1"/>
    <col min="11524" max="11524" width="7.28515625" style="28" customWidth="1"/>
    <col min="11525" max="11525" width="12.140625" style="28" customWidth="1"/>
    <col min="11526" max="11527" width="11" style="28" customWidth="1"/>
    <col min="11528" max="11528" width="9.140625" style="28"/>
    <col min="11529" max="11529" width="168.28515625" style="28" customWidth="1"/>
    <col min="11530" max="11776" width="9.140625" style="28"/>
    <col min="11777" max="11777" width="7.28515625" style="28" customWidth="1"/>
    <col min="11778" max="11778" width="28" style="28" customWidth="1"/>
    <col min="11779" max="11779" width="5.7109375" style="28" customWidth="1"/>
    <col min="11780" max="11780" width="7.28515625" style="28" customWidth="1"/>
    <col min="11781" max="11781" width="12.140625" style="28" customWidth="1"/>
    <col min="11782" max="11783" width="11" style="28" customWidth="1"/>
    <col min="11784" max="11784" width="9.140625" style="28"/>
    <col min="11785" max="11785" width="168.28515625" style="28" customWidth="1"/>
    <col min="11786" max="12032" width="9.140625" style="28"/>
    <col min="12033" max="12033" width="7.28515625" style="28" customWidth="1"/>
    <col min="12034" max="12034" width="28" style="28" customWidth="1"/>
    <col min="12035" max="12035" width="5.7109375" style="28" customWidth="1"/>
    <col min="12036" max="12036" width="7.28515625" style="28" customWidth="1"/>
    <col min="12037" max="12037" width="12.140625" style="28" customWidth="1"/>
    <col min="12038" max="12039" width="11" style="28" customWidth="1"/>
    <col min="12040" max="12040" width="9.140625" style="28"/>
    <col min="12041" max="12041" width="168.28515625" style="28" customWidth="1"/>
    <col min="12042" max="12288" width="9.140625" style="28"/>
    <col min="12289" max="12289" width="7.28515625" style="28" customWidth="1"/>
    <col min="12290" max="12290" width="28" style="28" customWidth="1"/>
    <col min="12291" max="12291" width="5.7109375" style="28" customWidth="1"/>
    <col min="12292" max="12292" width="7.28515625" style="28" customWidth="1"/>
    <col min="12293" max="12293" width="12.140625" style="28" customWidth="1"/>
    <col min="12294" max="12295" width="11" style="28" customWidth="1"/>
    <col min="12296" max="12296" width="9.140625" style="28"/>
    <col min="12297" max="12297" width="168.28515625" style="28" customWidth="1"/>
    <col min="12298" max="12544" width="9.140625" style="28"/>
    <col min="12545" max="12545" width="7.28515625" style="28" customWidth="1"/>
    <col min="12546" max="12546" width="28" style="28" customWidth="1"/>
    <col min="12547" max="12547" width="5.7109375" style="28" customWidth="1"/>
    <col min="12548" max="12548" width="7.28515625" style="28" customWidth="1"/>
    <col min="12549" max="12549" width="12.140625" style="28" customWidth="1"/>
    <col min="12550" max="12551" width="11" style="28" customWidth="1"/>
    <col min="12552" max="12552" width="9.140625" style="28"/>
    <col min="12553" max="12553" width="168.28515625" style="28" customWidth="1"/>
    <col min="12554" max="12800" width="9.140625" style="28"/>
    <col min="12801" max="12801" width="7.28515625" style="28" customWidth="1"/>
    <col min="12802" max="12802" width="28" style="28" customWidth="1"/>
    <col min="12803" max="12803" width="5.7109375" style="28" customWidth="1"/>
    <col min="12804" max="12804" width="7.28515625" style="28" customWidth="1"/>
    <col min="12805" max="12805" width="12.140625" style="28" customWidth="1"/>
    <col min="12806" max="12807" width="11" style="28" customWidth="1"/>
    <col min="12808" max="12808" width="9.140625" style="28"/>
    <col min="12809" max="12809" width="168.28515625" style="28" customWidth="1"/>
    <col min="12810" max="13056" width="9.140625" style="28"/>
    <col min="13057" max="13057" width="7.28515625" style="28" customWidth="1"/>
    <col min="13058" max="13058" width="28" style="28" customWidth="1"/>
    <col min="13059" max="13059" width="5.7109375" style="28" customWidth="1"/>
    <col min="13060" max="13060" width="7.28515625" style="28" customWidth="1"/>
    <col min="13061" max="13061" width="12.140625" style="28" customWidth="1"/>
    <col min="13062" max="13063" width="11" style="28" customWidth="1"/>
    <col min="13064" max="13064" width="9.140625" style="28"/>
    <col min="13065" max="13065" width="168.28515625" style="28" customWidth="1"/>
    <col min="13066" max="13312" width="9.140625" style="28"/>
    <col min="13313" max="13313" width="7.28515625" style="28" customWidth="1"/>
    <col min="13314" max="13314" width="28" style="28" customWidth="1"/>
    <col min="13315" max="13315" width="5.7109375" style="28" customWidth="1"/>
    <col min="13316" max="13316" width="7.28515625" style="28" customWidth="1"/>
    <col min="13317" max="13317" width="12.140625" style="28" customWidth="1"/>
    <col min="13318" max="13319" width="11" style="28" customWidth="1"/>
    <col min="13320" max="13320" width="9.140625" style="28"/>
    <col min="13321" max="13321" width="168.28515625" style="28" customWidth="1"/>
    <col min="13322" max="13568" width="9.140625" style="28"/>
    <col min="13569" max="13569" width="7.28515625" style="28" customWidth="1"/>
    <col min="13570" max="13570" width="28" style="28" customWidth="1"/>
    <col min="13571" max="13571" width="5.7109375" style="28" customWidth="1"/>
    <col min="13572" max="13572" width="7.28515625" style="28" customWidth="1"/>
    <col min="13573" max="13573" width="12.140625" style="28" customWidth="1"/>
    <col min="13574" max="13575" width="11" style="28" customWidth="1"/>
    <col min="13576" max="13576" width="9.140625" style="28"/>
    <col min="13577" max="13577" width="168.28515625" style="28" customWidth="1"/>
    <col min="13578" max="13824" width="9.140625" style="28"/>
    <col min="13825" max="13825" width="7.28515625" style="28" customWidth="1"/>
    <col min="13826" max="13826" width="28" style="28" customWidth="1"/>
    <col min="13827" max="13827" width="5.7109375" style="28" customWidth="1"/>
    <col min="13828" max="13828" width="7.28515625" style="28" customWidth="1"/>
    <col min="13829" max="13829" width="12.140625" style="28" customWidth="1"/>
    <col min="13830" max="13831" width="11" style="28" customWidth="1"/>
    <col min="13832" max="13832" width="9.140625" style="28"/>
    <col min="13833" max="13833" width="168.28515625" style="28" customWidth="1"/>
    <col min="13834" max="14080" width="9.140625" style="28"/>
    <col min="14081" max="14081" width="7.28515625" style="28" customWidth="1"/>
    <col min="14082" max="14082" width="28" style="28" customWidth="1"/>
    <col min="14083" max="14083" width="5.7109375" style="28" customWidth="1"/>
    <col min="14084" max="14084" width="7.28515625" style="28" customWidth="1"/>
    <col min="14085" max="14085" width="12.140625" style="28" customWidth="1"/>
    <col min="14086" max="14087" width="11" style="28" customWidth="1"/>
    <col min="14088" max="14088" width="9.140625" style="28"/>
    <col min="14089" max="14089" width="168.28515625" style="28" customWidth="1"/>
    <col min="14090" max="14336" width="9.140625" style="28"/>
    <col min="14337" max="14337" width="7.28515625" style="28" customWidth="1"/>
    <col min="14338" max="14338" width="28" style="28" customWidth="1"/>
    <col min="14339" max="14339" width="5.7109375" style="28" customWidth="1"/>
    <col min="14340" max="14340" width="7.28515625" style="28" customWidth="1"/>
    <col min="14341" max="14341" width="12.140625" style="28" customWidth="1"/>
    <col min="14342" max="14343" width="11" style="28" customWidth="1"/>
    <col min="14344" max="14344" width="9.140625" style="28"/>
    <col min="14345" max="14345" width="168.28515625" style="28" customWidth="1"/>
    <col min="14346" max="14592" width="9.140625" style="28"/>
    <col min="14593" max="14593" width="7.28515625" style="28" customWidth="1"/>
    <col min="14594" max="14594" width="28" style="28" customWidth="1"/>
    <col min="14595" max="14595" width="5.7109375" style="28" customWidth="1"/>
    <col min="14596" max="14596" width="7.28515625" style="28" customWidth="1"/>
    <col min="14597" max="14597" width="12.140625" style="28" customWidth="1"/>
    <col min="14598" max="14599" width="11" style="28" customWidth="1"/>
    <col min="14600" max="14600" width="9.140625" style="28"/>
    <col min="14601" max="14601" width="168.28515625" style="28" customWidth="1"/>
    <col min="14602" max="14848" width="9.140625" style="28"/>
    <col min="14849" max="14849" width="7.28515625" style="28" customWidth="1"/>
    <col min="14850" max="14850" width="28" style="28" customWidth="1"/>
    <col min="14851" max="14851" width="5.7109375" style="28" customWidth="1"/>
    <col min="14852" max="14852" width="7.28515625" style="28" customWidth="1"/>
    <col min="14853" max="14853" width="12.140625" style="28" customWidth="1"/>
    <col min="14854" max="14855" width="11" style="28" customWidth="1"/>
    <col min="14856" max="14856" width="9.140625" style="28"/>
    <col min="14857" max="14857" width="168.28515625" style="28" customWidth="1"/>
    <col min="14858" max="15104" width="9.140625" style="28"/>
    <col min="15105" max="15105" width="7.28515625" style="28" customWidth="1"/>
    <col min="15106" max="15106" width="28" style="28" customWidth="1"/>
    <col min="15107" max="15107" width="5.7109375" style="28" customWidth="1"/>
    <col min="15108" max="15108" width="7.28515625" style="28" customWidth="1"/>
    <col min="15109" max="15109" width="12.140625" style="28" customWidth="1"/>
    <col min="15110" max="15111" width="11" style="28" customWidth="1"/>
    <col min="15112" max="15112" width="9.140625" style="28"/>
    <col min="15113" max="15113" width="168.28515625" style="28" customWidth="1"/>
    <col min="15114" max="15360" width="9.140625" style="28"/>
    <col min="15361" max="15361" width="7.28515625" style="28" customWidth="1"/>
    <col min="15362" max="15362" width="28" style="28" customWidth="1"/>
    <col min="15363" max="15363" width="5.7109375" style="28" customWidth="1"/>
    <col min="15364" max="15364" width="7.28515625" style="28" customWidth="1"/>
    <col min="15365" max="15365" width="12.140625" style="28" customWidth="1"/>
    <col min="15366" max="15367" width="11" style="28" customWidth="1"/>
    <col min="15368" max="15368" width="9.140625" style="28"/>
    <col min="15369" max="15369" width="168.28515625" style="28" customWidth="1"/>
    <col min="15370" max="15616" width="9.140625" style="28"/>
    <col min="15617" max="15617" width="7.28515625" style="28" customWidth="1"/>
    <col min="15618" max="15618" width="28" style="28" customWidth="1"/>
    <col min="15619" max="15619" width="5.7109375" style="28" customWidth="1"/>
    <col min="15620" max="15620" width="7.28515625" style="28" customWidth="1"/>
    <col min="15621" max="15621" width="12.140625" style="28" customWidth="1"/>
    <col min="15622" max="15623" width="11" style="28" customWidth="1"/>
    <col min="15624" max="15624" width="9.140625" style="28"/>
    <col min="15625" max="15625" width="168.28515625" style="28" customWidth="1"/>
    <col min="15626" max="15872" width="9.140625" style="28"/>
    <col min="15873" max="15873" width="7.28515625" style="28" customWidth="1"/>
    <col min="15874" max="15874" width="28" style="28" customWidth="1"/>
    <col min="15875" max="15875" width="5.7109375" style="28" customWidth="1"/>
    <col min="15876" max="15876" width="7.28515625" style="28" customWidth="1"/>
    <col min="15877" max="15877" width="12.140625" style="28" customWidth="1"/>
    <col min="15878" max="15879" width="11" style="28" customWidth="1"/>
    <col min="15880" max="15880" width="9.140625" style="28"/>
    <col min="15881" max="15881" width="168.28515625" style="28" customWidth="1"/>
    <col min="15882" max="16128" width="9.140625" style="28"/>
    <col min="16129" max="16129" width="7.28515625" style="28" customWidth="1"/>
    <col min="16130" max="16130" width="28" style="28" customWidth="1"/>
    <col min="16131" max="16131" width="5.7109375" style="28" customWidth="1"/>
    <col min="16132" max="16132" width="7.28515625" style="28" customWidth="1"/>
    <col min="16133" max="16133" width="12.140625" style="28" customWidth="1"/>
    <col min="16134" max="16135" width="11" style="28" customWidth="1"/>
    <col min="16136" max="16136" width="9.140625" style="28"/>
    <col min="16137" max="16137" width="168.28515625" style="28" customWidth="1"/>
    <col min="16138" max="16384" width="9.140625" style="28"/>
  </cols>
  <sheetData>
    <row r="1" spans="1:11" s="50" customFormat="1">
      <c r="E1" s="392" t="s">
        <v>137</v>
      </c>
      <c r="F1" s="392"/>
      <c r="G1" s="392"/>
    </row>
    <row r="2" spans="1:11" s="50" customFormat="1" ht="73.5" customHeight="1">
      <c r="B2" s="51"/>
      <c r="E2" s="393" t="s">
        <v>459</v>
      </c>
      <c r="F2" s="393"/>
      <c r="G2" s="393"/>
      <c r="H2" s="52"/>
      <c r="I2" s="51"/>
    </row>
    <row r="3" spans="1:11" ht="93.75" customHeight="1">
      <c r="A3" s="394" t="s">
        <v>460</v>
      </c>
      <c r="B3" s="394"/>
      <c r="C3" s="394"/>
      <c r="D3" s="394"/>
      <c r="E3" s="394"/>
      <c r="F3" s="395"/>
      <c r="G3" s="395"/>
    </row>
    <row r="4" spans="1:11" ht="31.5" customHeight="1">
      <c r="A4" s="53"/>
      <c r="B4" s="53"/>
      <c r="C4" s="53"/>
      <c r="D4" s="53"/>
      <c r="E4" s="396" t="s">
        <v>1</v>
      </c>
      <c r="F4" s="396"/>
      <c r="G4" s="396"/>
    </row>
    <row r="5" spans="1:11" ht="38.25" customHeight="1">
      <c r="A5" s="54" t="s">
        <v>138</v>
      </c>
      <c r="B5" s="398" t="s">
        <v>139</v>
      </c>
      <c r="C5" s="399"/>
      <c r="D5" s="400"/>
      <c r="E5" s="55" t="s">
        <v>140</v>
      </c>
      <c r="F5" s="55" t="s">
        <v>143</v>
      </c>
      <c r="G5" s="55" t="s">
        <v>461</v>
      </c>
    </row>
    <row r="6" spans="1:11" ht="30" customHeight="1">
      <c r="A6" s="43">
        <v>1</v>
      </c>
      <c r="B6" s="401" t="s">
        <v>141</v>
      </c>
      <c r="C6" s="402"/>
      <c r="D6" s="403"/>
      <c r="E6" s="349">
        <v>91.4</v>
      </c>
      <c r="F6" s="349">
        <v>95.1</v>
      </c>
      <c r="G6" s="349">
        <v>98.9</v>
      </c>
    </row>
    <row r="7" spans="1:11" ht="61.5" customHeight="1">
      <c r="A7" s="43">
        <v>2</v>
      </c>
      <c r="B7" s="401" t="s">
        <v>142</v>
      </c>
      <c r="C7" s="402"/>
      <c r="D7" s="403"/>
      <c r="E7" s="349">
        <v>32.200000000000003</v>
      </c>
      <c r="F7" s="349">
        <v>33.5</v>
      </c>
      <c r="G7" s="349">
        <v>34.799999999999997</v>
      </c>
    </row>
    <row r="8" spans="1:11" ht="57" customHeight="1">
      <c r="A8" s="43">
        <v>3</v>
      </c>
      <c r="B8" s="401" t="s">
        <v>144</v>
      </c>
      <c r="C8" s="402"/>
      <c r="D8" s="403"/>
      <c r="E8" s="350">
        <v>4613.3</v>
      </c>
      <c r="F8" s="350">
        <v>4965.7</v>
      </c>
      <c r="G8" s="351">
        <v>5298.6</v>
      </c>
    </row>
    <row r="9" spans="1:11" ht="19.5" customHeight="1">
      <c r="A9" s="48"/>
      <c r="B9" s="404" t="s">
        <v>133</v>
      </c>
      <c r="C9" s="405"/>
      <c r="D9" s="406"/>
      <c r="E9" s="347">
        <f>E6+E7+E8</f>
        <v>4736.9000000000005</v>
      </c>
      <c r="F9" s="347">
        <f t="shared" ref="F9:G9" si="0">F6+F7+F8</f>
        <v>5094.3</v>
      </c>
      <c r="G9" s="347">
        <f t="shared" si="0"/>
        <v>5432.3</v>
      </c>
    </row>
    <row r="10" spans="1:11">
      <c r="A10" s="407"/>
      <c r="B10" s="408"/>
      <c r="C10" s="408"/>
      <c r="D10" s="408"/>
      <c r="E10" s="408"/>
      <c r="F10" s="408"/>
      <c r="G10" s="408"/>
      <c r="I10" s="58"/>
    </row>
    <row r="11" spans="1:11">
      <c r="A11" s="397"/>
      <c r="B11" s="395"/>
      <c r="C11" s="395"/>
      <c r="D11" s="395"/>
      <c r="E11" s="395"/>
      <c r="F11" s="395"/>
      <c r="G11" s="395"/>
    </row>
    <row r="12" spans="1:11">
      <c r="F12" s="59"/>
      <c r="G12" s="59"/>
      <c r="H12" s="59"/>
      <c r="I12" s="59"/>
      <c r="J12" s="59"/>
      <c r="K12" s="59"/>
    </row>
  </sheetData>
  <mergeCells count="11">
    <mergeCell ref="E1:G1"/>
    <mergeCell ref="E2:G2"/>
    <mergeCell ref="A3:G3"/>
    <mergeCell ref="E4:G4"/>
    <mergeCell ref="A11:G11"/>
    <mergeCell ref="B5:D5"/>
    <mergeCell ref="B6:D6"/>
    <mergeCell ref="B7:D7"/>
    <mergeCell ref="B8:D8"/>
    <mergeCell ref="B9:D9"/>
    <mergeCell ref="A10:G10"/>
  </mergeCells>
  <pageMargins left="0.75" right="0.4" top="1" bottom="1" header="0.5" footer="0.5"/>
  <pageSetup paperSize="9" orientation="portrait"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M194"/>
  <sheetViews>
    <sheetView view="pageBreakPreview" topLeftCell="A165" zoomScaleNormal="120" zoomScaleSheetLayoutView="100" workbookViewId="0">
      <selection activeCell="H174" sqref="H174"/>
    </sheetView>
  </sheetViews>
  <sheetFormatPr defaultRowHeight="11.25"/>
  <cols>
    <col min="1" max="1" width="73.5703125" style="60" customWidth="1"/>
    <col min="2" max="2" width="5.140625" style="63" customWidth="1"/>
    <col min="3" max="3" width="4.7109375" style="63" customWidth="1"/>
    <col min="4" max="4" width="4.85546875" style="63" customWidth="1"/>
    <col min="5" max="5" width="4.28515625" style="63" customWidth="1"/>
    <col min="6" max="7" width="6.5703125" style="63" customWidth="1"/>
    <col min="8" max="8" width="12.85546875" style="62" customWidth="1"/>
    <col min="9" max="9" width="10.85546875" style="61" customWidth="1"/>
    <col min="10" max="10" width="10.7109375" style="60" customWidth="1"/>
    <col min="11" max="11" width="7.140625" style="60" customWidth="1"/>
    <col min="12" max="12" width="7.85546875" style="60" customWidth="1"/>
    <col min="13" max="14" width="9.140625" style="60" customWidth="1"/>
    <col min="15" max="256" width="9.140625" style="60"/>
    <col min="257" max="257" width="73.7109375" style="60" customWidth="1"/>
    <col min="258" max="258" width="5.140625" style="60" customWidth="1"/>
    <col min="259" max="259" width="4.7109375" style="60" customWidth="1"/>
    <col min="260" max="260" width="4.85546875" style="60" customWidth="1"/>
    <col min="261" max="261" width="4.28515625" style="60" customWidth="1"/>
    <col min="262" max="263" width="6.5703125" style="60" customWidth="1"/>
    <col min="264" max="264" width="12.85546875" style="60" customWidth="1"/>
    <col min="265" max="265" width="10.85546875" style="60" customWidth="1"/>
    <col min="266" max="266" width="10.7109375" style="60" customWidth="1"/>
    <col min="267" max="267" width="9.140625" style="60" customWidth="1"/>
    <col min="268" max="268" width="14.28515625" style="60" customWidth="1"/>
    <col min="269" max="270" width="9.140625" style="60" customWidth="1"/>
    <col min="271" max="512" width="9.140625" style="60"/>
    <col min="513" max="513" width="73.7109375" style="60" customWidth="1"/>
    <col min="514" max="514" width="5.140625" style="60" customWidth="1"/>
    <col min="515" max="515" width="4.7109375" style="60" customWidth="1"/>
    <col min="516" max="516" width="4.85546875" style="60" customWidth="1"/>
    <col min="517" max="517" width="4.28515625" style="60" customWidth="1"/>
    <col min="518" max="519" width="6.5703125" style="60" customWidth="1"/>
    <col min="520" max="520" width="12.85546875" style="60" customWidth="1"/>
    <col min="521" max="521" width="10.85546875" style="60" customWidth="1"/>
    <col min="522" max="522" width="10.7109375" style="60" customWidth="1"/>
    <col min="523" max="523" width="9.140625" style="60" customWidth="1"/>
    <col min="524" max="524" width="14.28515625" style="60" customWidth="1"/>
    <col min="525" max="526" width="9.140625" style="60" customWidth="1"/>
    <col min="527" max="768" width="9.140625" style="60"/>
    <col min="769" max="769" width="73.7109375" style="60" customWidth="1"/>
    <col min="770" max="770" width="5.140625" style="60" customWidth="1"/>
    <col min="771" max="771" width="4.7109375" style="60" customWidth="1"/>
    <col min="772" max="772" width="4.85546875" style="60" customWidth="1"/>
    <col min="773" max="773" width="4.28515625" style="60" customWidth="1"/>
    <col min="774" max="775" width="6.5703125" style="60" customWidth="1"/>
    <col min="776" max="776" width="12.85546875" style="60" customWidth="1"/>
    <col min="777" max="777" width="10.85546875" style="60" customWidth="1"/>
    <col min="778" max="778" width="10.7109375" style="60" customWidth="1"/>
    <col min="779" max="779" width="9.140625" style="60" customWidth="1"/>
    <col min="780" max="780" width="14.28515625" style="60" customWidth="1"/>
    <col min="781" max="782" width="9.140625" style="60" customWidth="1"/>
    <col min="783" max="1024" width="9.140625" style="60"/>
    <col min="1025" max="1025" width="73.7109375" style="60" customWidth="1"/>
    <col min="1026" max="1026" width="5.140625" style="60" customWidth="1"/>
    <col min="1027" max="1027" width="4.7109375" style="60" customWidth="1"/>
    <col min="1028" max="1028" width="4.85546875" style="60" customWidth="1"/>
    <col min="1029" max="1029" width="4.28515625" style="60" customWidth="1"/>
    <col min="1030" max="1031" width="6.5703125" style="60" customWidth="1"/>
    <col min="1032" max="1032" width="12.85546875" style="60" customWidth="1"/>
    <col min="1033" max="1033" width="10.85546875" style="60" customWidth="1"/>
    <col min="1034" max="1034" width="10.7109375" style="60" customWidth="1"/>
    <col min="1035" max="1035" width="9.140625" style="60" customWidth="1"/>
    <col min="1036" max="1036" width="14.28515625" style="60" customWidth="1"/>
    <col min="1037" max="1038" width="9.140625" style="60" customWidth="1"/>
    <col min="1039" max="1280" width="9.140625" style="60"/>
    <col min="1281" max="1281" width="73.7109375" style="60" customWidth="1"/>
    <col min="1282" max="1282" width="5.140625" style="60" customWidth="1"/>
    <col min="1283" max="1283" width="4.7109375" style="60" customWidth="1"/>
    <col min="1284" max="1284" width="4.85546875" style="60" customWidth="1"/>
    <col min="1285" max="1285" width="4.28515625" style="60" customWidth="1"/>
    <col min="1286" max="1287" width="6.5703125" style="60" customWidth="1"/>
    <col min="1288" max="1288" width="12.85546875" style="60" customWidth="1"/>
    <col min="1289" max="1289" width="10.85546875" style="60" customWidth="1"/>
    <col min="1290" max="1290" width="10.7109375" style="60" customWidth="1"/>
    <col min="1291" max="1291" width="9.140625" style="60" customWidth="1"/>
    <col min="1292" max="1292" width="14.28515625" style="60" customWidth="1"/>
    <col min="1293" max="1294" width="9.140625" style="60" customWidth="1"/>
    <col min="1295" max="1536" width="9.140625" style="60"/>
    <col min="1537" max="1537" width="73.7109375" style="60" customWidth="1"/>
    <col min="1538" max="1538" width="5.140625" style="60" customWidth="1"/>
    <col min="1539" max="1539" width="4.7109375" style="60" customWidth="1"/>
    <col min="1540" max="1540" width="4.85546875" style="60" customWidth="1"/>
    <col min="1541" max="1541" width="4.28515625" style="60" customWidth="1"/>
    <col min="1542" max="1543" width="6.5703125" style="60" customWidth="1"/>
    <col min="1544" max="1544" width="12.85546875" style="60" customWidth="1"/>
    <col min="1545" max="1545" width="10.85546875" style="60" customWidth="1"/>
    <col min="1546" max="1546" width="10.7109375" style="60" customWidth="1"/>
    <col min="1547" max="1547" width="9.140625" style="60" customWidth="1"/>
    <col min="1548" max="1548" width="14.28515625" style="60" customWidth="1"/>
    <col min="1549" max="1550" width="9.140625" style="60" customWidth="1"/>
    <col min="1551" max="1792" width="9.140625" style="60"/>
    <col min="1793" max="1793" width="73.7109375" style="60" customWidth="1"/>
    <col min="1794" max="1794" width="5.140625" style="60" customWidth="1"/>
    <col min="1795" max="1795" width="4.7109375" style="60" customWidth="1"/>
    <col min="1796" max="1796" width="4.85546875" style="60" customWidth="1"/>
    <col min="1797" max="1797" width="4.28515625" style="60" customWidth="1"/>
    <col min="1798" max="1799" width="6.5703125" style="60" customWidth="1"/>
    <col min="1800" max="1800" width="12.85546875" style="60" customWidth="1"/>
    <col min="1801" max="1801" width="10.85546875" style="60" customWidth="1"/>
    <col min="1802" max="1802" width="10.7109375" style="60" customWidth="1"/>
    <col min="1803" max="1803" width="9.140625" style="60" customWidth="1"/>
    <col min="1804" max="1804" width="14.28515625" style="60" customWidth="1"/>
    <col min="1805" max="1806" width="9.140625" style="60" customWidth="1"/>
    <col min="1807" max="2048" width="9.140625" style="60"/>
    <col min="2049" max="2049" width="73.7109375" style="60" customWidth="1"/>
    <col min="2050" max="2050" width="5.140625" style="60" customWidth="1"/>
    <col min="2051" max="2051" width="4.7109375" style="60" customWidth="1"/>
    <col min="2052" max="2052" width="4.85546875" style="60" customWidth="1"/>
    <col min="2053" max="2053" width="4.28515625" style="60" customWidth="1"/>
    <col min="2054" max="2055" width="6.5703125" style="60" customWidth="1"/>
    <col min="2056" max="2056" width="12.85546875" style="60" customWidth="1"/>
    <col min="2057" max="2057" width="10.85546875" style="60" customWidth="1"/>
    <col min="2058" max="2058" width="10.7109375" style="60" customWidth="1"/>
    <col min="2059" max="2059" width="9.140625" style="60" customWidth="1"/>
    <col min="2060" max="2060" width="14.28515625" style="60" customWidth="1"/>
    <col min="2061" max="2062" width="9.140625" style="60" customWidth="1"/>
    <col min="2063" max="2304" width="9.140625" style="60"/>
    <col min="2305" max="2305" width="73.7109375" style="60" customWidth="1"/>
    <col min="2306" max="2306" width="5.140625" style="60" customWidth="1"/>
    <col min="2307" max="2307" width="4.7109375" style="60" customWidth="1"/>
    <col min="2308" max="2308" width="4.85546875" style="60" customWidth="1"/>
    <col min="2309" max="2309" width="4.28515625" style="60" customWidth="1"/>
    <col min="2310" max="2311" width="6.5703125" style="60" customWidth="1"/>
    <col min="2312" max="2312" width="12.85546875" style="60" customWidth="1"/>
    <col min="2313" max="2313" width="10.85546875" style="60" customWidth="1"/>
    <col min="2314" max="2314" width="10.7109375" style="60" customWidth="1"/>
    <col min="2315" max="2315" width="9.140625" style="60" customWidth="1"/>
    <col min="2316" max="2316" width="14.28515625" style="60" customWidth="1"/>
    <col min="2317" max="2318" width="9.140625" style="60" customWidth="1"/>
    <col min="2319" max="2560" width="9.140625" style="60"/>
    <col min="2561" max="2561" width="73.7109375" style="60" customWidth="1"/>
    <col min="2562" max="2562" width="5.140625" style="60" customWidth="1"/>
    <col min="2563" max="2563" width="4.7109375" style="60" customWidth="1"/>
    <col min="2564" max="2564" width="4.85546875" style="60" customWidth="1"/>
    <col min="2565" max="2565" width="4.28515625" style="60" customWidth="1"/>
    <col min="2566" max="2567" width="6.5703125" style="60" customWidth="1"/>
    <col min="2568" max="2568" width="12.85546875" style="60" customWidth="1"/>
    <col min="2569" max="2569" width="10.85546875" style="60" customWidth="1"/>
    <col min="2570" max="2570" width="10.7109375" style="60" customWidth="1"/>
    <col min="2571" max="2571" width="9.140625" style="60" customWidth="1"/>
    <col min="2572" max="2572" width="14.28515625" style="60" customWidth="1"/>
    <col min="2573" max="2574" width="9.140625" style="60" customWidth="1"/>
    <col min="2575" max="2816" width="9.140625" style="60"/>
    <col min="2817" max="2817" width="73.7109375" style="60" customWidth="1"/>
    <col min="2818" max="2818" width="5.140625" style="60" customWidth="1"/>
    <col min="2819" max="2819" width="4.7109375" style="60" customWidth="1"/>
    <col min="2820" max="2820" width="4.85546875" style="60" customWidth="1"/>
    <col min="2821" max="2821" width="4.28515625" style="60" customWidth="1"/>
    <col min="2822" max="2823" width="6.5703125" style="60" customWidth="1"/>
    <col min="2824" max="2824" width="12.85546875" style="60" customWidth="1"/>
    <col min="2825" max="2825" width="10.85546875" style="60" customWidth="1"/>
    <col min="2826" max="2826" width="10.7109375" style="60" customWidth="1"/>
    <col min="2827" max="2827" width="9.140625" style="60" customWidth="1"/>
    <col min="2828" max="2828" width="14.28515625" style="60" customWidth="1"/>
    <col min="2829" max="2830" width="9.140625" style="60" customWidth="1"/>
    <col min="2831" max="3072" width="9.140625" style="60"/>
    <col min="3073" max="3073" width="73.7109375" style="60" customWidth="1"/>
    <col min="3074" max="3074" width="5.140625" style="60" customWidth="1"/>
    <col min="3075" max="3075" width="4.7109375" style="60" customWidth="1"/>
    <col min="3076" max="3076" width="4.85546875" style="60" customWidth="1"/>
    <col min="3077" max="3077" width="4.28515625" style="60" customWidth="1"/>
    <col min="3078" max="3079" width="6.5703125" style="60" customWidth="1"/>
    <col min="3080" max="3080" width="12.85546875" style="60" customWidth="1"/>
    <col min="3081" max="3081" width="10.85546875" style="60" customWidth="1"/>
    <col min="3082" max="3082" width="10.7109375" style="60" customWidth="1"/>
    <col min="3083" max="3083" width="9.140625" style="60" customWidth="1"/>
    <col min="3084" max="3084" width="14.28515625" style="60" customWidth="1"/>
    <col min="3085" max="3086" width="9.140625" style="60" customWidth="1"/>
    <col min="3087" max="3328" width="9.140625" style="60"/>
    <col min="3329" max="3329" width="73.7109375" style="60" customWidth="1"/>
    <col min="3330" max="3330" width="5.140625" style="60" customWidth="1"/>
    <col min="3331" max="3331" width="4.7109375" style="60" customWidth="1"/>
    <col min="3332" max="3332" width="4.85546875" style="60" customWidth="1"/>
    <col min="3333" max="3333" width="4.28515625" style="60" customWidth="1"/>
    <col min="3334" max="3335" width="6.5703125" style="60" customWidth="1"/>
    <col min="3336" max="3336" width="12.85546875" style="60" customWidth="1"/>
    <col min="3337" max="3337" width="10.85546875" style="60" customWidth="1"/>
    <col min="3338" max="3338" width="10.7109375" style="60" customWidth="1"/>
    <col min="3339" max="3339" width="9.140625" style="60" customWidth="1"/>
    <col min="3340" max="3340" width="14.28515625" style="60" customWidth="1"/>
    <col min="3341" max="3342" width="9.140625" style="60" customWidth="1"/>
    <col min="3343" max="3584" width="9.140625" style="60"/>
    <col min="3585" max="3585" width="73.7109375" style="60" customWidth="1"/>
    <col min="3586" max="3586" width="5.140625" style="60" customWidth="1"/>
    <col min="3587" max="3587" width="4.7109375" style="60" customWidth="1"/>
    <col min="3588" max="3588" width="4.85546875" style="60" customWidth="1"/>
    <col min="3589" max="3589" width="4.28515625" style="60" customWidth="1"/>
    <col min="3590" max="3591" width="6.5703125" style="60" customWidth="1"/>
    <col min="3592" max="3592" width="12.85546875" style="60" customWidth="1"/>
    <col min="3593" max="3593" width="10.85546875" style="60" customWidth="1"/>
    <col min="3594" max="3594" width="10.7109375" style="60" customWidth="1"/>
    <col min="3595" max="3595" width="9.140625" style="60" customWidth="1"/>
    <col min="3596" max="3596" width="14.28515625" style="60" customWidth="1"/>
    <col min="3597" max="3598" width="9.140625" style="60" customWidth="1"/>
    <col min="3599" max="3840" width="9.140625" style="60"/>
    <col min="3841" max="3841" width="73.7109375" style="60" customWidth="1"/>
    <col min="3842" max="3842" width="5.140625" style="60" customWidth="1"/>
    <col min="3843" max="3843" width="4.7109375" style="60" customWidth="1"/>
    <col min="3844" max="3844" width="4.85546875" style="60" customWidth="1"/>
    <col min="3845" max="3845" width="4.28515625" style="60" customWidth="1"/>
    <col min="3846" max="3847" width="6.5703125" style="60" customWidth="1"/>
    <col min="3848" max="3848" width="12.85546875" style="60" customWidth="1"/>
    <col min="3849" max="3849" width="10.85546875" style="60" customWidth="1"/>
    <col min="3850" max="3850" width="10.7109375" style="60" customWidth="1"/>
    <col min="3851" max="3851" width="9.140625" style="60" customWidth="1"/>
    <col min="3852" max="3852" width="14.28515625" style="60" customWidth="1"/>
    <col min="3853" max="3854" width="9.140625" style="60" customWidth="1"/>
    <col min="3855" max="4096" width="9.140625" style="60"/>
    <col min="4097" max="4097" width="73.7109375" style="60" customWidth="1"/>
    <col min="4098" max="4098" width="5.140625" style="60" customWidth="1"/>
    <col min="4099" max="4099" width="4.7109375" style="60" customWidth="1"/>
    <col min="4100" max="4100" width="4.85546875" style="60" customWidth="1"/>
    <col min="4101" max="4101" width="4.28515625" style="60" customWidth="1"/>
    <col min="4102" max="4103" width="6.5703125" style="60" customWidth="1"/>
    <col min="4104" max="4104" width="12.85546875" style="60" customWidth="1"/>
    <col min="4105" max="4105" width="10.85546875" style="60" customWidth="1"/>
    <col min="4106" max="4106" width="10.7109375" style="60" customWidth="1"/>
    <col min="4107" max="4107" width="9.140625" style="60" customWidth="1"/>
    <col min="4108" max="4108" width="14.28515625" style="60" customWidth="1"/>
    <col min="4109" max="4110" width="9.140625" style="60" customWidth="1"/>
    <col min="4111" max="4352" width="9.140625" style="60"/>
    <col min="4353" max="4353" width="73.7109375" style="60" customWidth="1"/>
    <col min="4354" max="4354" width="5.140625" style="60" customWidth="1"/>
    <col min="4355" max="4355" width="4.7109375" style="60" customWidth="1"/>
    <col min="4356" max="4356" width="4.85546875" style="60" customWidth="1"/>
    <col min="4357" max="4357" width="4.28515625" style="60" customWidth="1"/>
    <col min="4358" max="4359" width="6.5703125" style="60" customWidth="1"/>
    <col min="4360" max="4360" width="12.85546875" style="60" customWidth="1"/>
    <col min="4361" max="4361" width="10.85546875" style="60" customWidth="1"/>
    <col min="4362" max="4362" width="10.7109375" style="60" customWidth="1"/>
    <col min="4363" max="4363" width="9.140625" style="60" customWidth="1"/>
    <col min="4364" max="4364" width="14.28515625" style="60" customWidth="1"/>
    <col min="4365" max="4366" width="9.140625" style="60" customWidth="1"/>
    <col min="4367" max="4608" width="9.140625" style="60"/>
    <col min="4609" max="4609" width="73.7109375" style="60" customWidth="1"/>
    <col min="4610" max="4610" width="5.140625" style="60" customWidth="1"/>
    <col min="4611" max="4611" width="4.7109375" style="60" customWidth="1"/>
    <col min="4612" max="4612" width="4.85546875" style="60" customWidth="1"/>
    <col min="4613" max="4613" width="4.28515625" style="60" customWidth="1"/>
    <col min="4614" max="4615" width="6.5703125" style="60" customWidth="1"/>
    <col min="4616" max="4616" width="12.85546875" style="60" customWidth="1"/>
    <col min="4617" max="4617" width="10.85546875" style="60" customWidth="1"/>
    <col min="4618" max="4618" width="10.7109375" style="60" customWidth="1"/>
    <col min="4619" max="4619" width="9.140625" style="60" customWidth="1"/>
    <col min="4620" max="4620" width="14.28515625" style="60" customWidth="1"/>
    <col min="4621" max="4622" width="9.140625" style="60" customWidth="1"/>
    <col min="4623" max="4864" width="9.140625" style="60"/>
    <col min="4865" max="4865" width="73.7109375" style="60" customWidth="1"/>
    <col min="4866" max="4866" width="5.140625" style="60" customWidth="1"/>
    <col min="4867" max="4867" width="4.7109375" style="60" customWidth="1"/>
    <col min="4868" max="4868" width="4.85546875" style="60" customWidth="1"/>
    <col min="4869" max="4869" width="4.28515625" style="60" customWidth="1"/>
    <col min="4870" max="4871" width="6.5703125" style="60" customWidth="1"/>
    <col min="4872" max="4872" width="12.85546875" style="60" customWidth="1"/>
    <col min="4873" max="4873" width="10.85546875" style="60" customWidth="1"/>
    <col min="4874" max="4874" width="10.7109375" style="60" customWidth="1"/>
    <col min="4875" max="4875" width="9.140625" style="60" customWidth="1"/>
    <col min="4876" max="4876" width="14.28515625" style="60" customWidth="1"/>
    <col min="4877" max="4878" width="9.140625" style="60" customWidth="1"/>
    <col min="4879" max="5120" width="9.140625" style="60"/>
    <col min="5121" max="5121" width="73.7109375" style="60" customWidth="1"/>
    <col min="5122" max="5122" width="5.140625" style="60" customWidth="1"/>
    <col min="5123" max="5123" width="4.7109375" style="60" customWidth="1"/>
    <col min="5124" max="5124" width="4.85546875" style="60" customWidth="1"/>
    <col min="5125" max="5125" width="4.28515625" style="60" customWidth="1"/>
    <col min="5126" max="5127" width="6.5703125" style="60" customWidth="1"/>
    <col min="5128" max="5128" width="12.85546875" style="60" customWidth="1"/>
    <col min="5129" max="5129" width="10.85546875" style="60" customWidth="1"/>
    <col min="5130" max="5130" width="10.7109375" style="60" customWidth="1"/>
    <col min="5131" max="5131" width="9.140625" style="60" customWidth="1"/>
    <col min="5132" max="5132" width="14.28515625" style="60" customWidth="1"/>
    <col min="5133" max="5134" width="9.140625" style="60" customWidth="1"/>
    <col min="5135" max="5376" width="9.140625" style="60"/>
    <col min="5377" max="5377" width="73.7109375" style="60" customWidth="1"/>
    <col min="5378" max="5378" width="5.140625" style="60" customWidth="1"/>
    <col min="5379" max="5379" width="4.7109375" style="60" customWidth="1"/>
    <col min="5380" max="5380" width="4.85546875" style="60" customWidth="1"/>
    <col min="5381" max="5381" width="4.28515625" style="60" customWidth="1"/>
    <col min="5382" max="5383" width="6.5703125" style="60" customWidth="1"/>
    <col min="5384" max="5384" width="12.85546875" style="60" customWidth="1"/>
    <col min="5385" max="5385" width="10.85546875" style="60" customWidth="1"/>
    <col min="5386" max="5386" width="10.7109375" style="60" customWidth="1"/>
    <col min="5387" max="5387" width="9.140625" style="60" customWidth="1"/>
    <col min="5388" max="5388" width="14.28515625" style="60" customWidth="1"/>
    <col min="5389" max="5390" width="9.140625" style="60" customWidth="1"/>
    <col min="5391" max="5632" width="9.140625" style="60"/>
    <col min="5633" max="5633" width="73.7109375" style="60" customWidth="1"/>
    <col min="5634" max="5634" width="5.140625" style="60" customWidth="1"/>
    <col min="5635" max="5635" width="4.7109375" style="60" customWidth="1"/>
    <col min="5636" max="5636" width="4.85546875" style="60" customWidth="1"/>
    <col min="5637" max="5637" width="4.28515625" style="60" customWidth="1"/>
    <col min="5638" max="5639" width="6.5703125" style="60" customWidth="1"/>
    <col min="5640" max="5640" width="12.85546875" style="60" customWidth="1"/>
    <col min="5641" max="5641" width="10.85546875" style="60" customWidth="1"/>
    <col min="5642" max="5642" width="10.7109375" style="60" customWidth="1"/>
    <col min="5643" max="5643" width="9.140625" style="60" customWidth="1"/>
    <col min="5644" max="5644" width="14.28515625" style="60" customWidth="1"/>
    <col min="5645" max="5646" width="9.140625" style="60" customWidth="1"/>
    <col min="5647" max="5888" width="9.140625" style="60"/>
    <col min="5889" max="5889" width="73.7109375" style="60" customWidth="1"/>
    <col min="5890" max="5890" width="5.140625" style="60" customWidth="1"/>
    <col min="5891" max="5891" width="4.7109375" style="60" customWidth="1"/>
    <col min="5892" max="5892" width="4.85546875" style="60" customWidth="1"/>
    <col min="5893" max="5893" width="4.28515625" style="60" customWidth="1"/>
    <col min="5894" max="5895" width="6.5703125" style="60" customWidth="1"/>
    <col min="5896" max="5896" width="12.85546875" style="60" customWidth="1"/>
    <col min="5897" max="5897" width="10.85546875" style="60" customWidth="1"/>
    <col min="5898" max="5898" width="10.7109375" style="60" customWidth="1"/>
    <col min="5899" max="5899" width="9.140625" style="60" customWidth="1"/>
    <col min="5900" max="5900" width="14.28515625" style="60" customWidth="1"/>
    <col min="5901" max="5902" width="9.140625" style="60" customWidth="1"/>
    <col min="5903" max="6144" width="9.140625" style="60"/>
    <col min="6145" max="6145" width="73.7109375" style="60" customWidth="1"/>
    <col min="6146" max="6146" width="5.140625" style="60" customWidth="1"/>
    <col min="6147" max="6147" width="4.7109375" style="60" customWidth="1"/>
    <col min="6148" max="6148" width="4.85546875" style="60" customWidth="1"/>
    <col min="6149" max="6149" width="4.28515625" style="60" customWidth="1"/>
    <col min="6150" max="6151" width="6.5703125" style="60" customWidth="1"/>
    <col min="6152" max="6152" width="12.85546875" style="60" customWidth="1"/>
    <col min="6153" max="6153" width="10.85546875" style="60" customWidth="1"/>
    <col min="6154" max="6154" width="10.7109375" style="60" customWidth="1"/>
    <col min="6155" max="6155" width="9.140625" style="60" customWidth="1"/>
    <col min="6156" max="6156" width="14.28515625" style="60" customWidth="1"/>
    <col min="6157" max="6158" width="9.140625" style="60" customWidth="1"/>
    <col min="6159" max="6400" width="9.140625" style="60"/>
    <col min="6401" max="6401" width="73.7109375" style="60" customWidth="1"/>
    <col min="6402" max="6402" width="5.140625" style="60" customWidth="1"/>
    <col min="6403" max="6403" width="4.7109375" style="60" customWidth="1"/>
    <col min="6404" max="6404" width="4.85546875" style="60" customWidth="1"/>
    <col min="6405" max="6405" width="4.28515625" style="60" customWidth="1"/>
    <col min="6406" max="6407" width="6.5703125" style="60" customWidth="1"/>
    <col min="6408" max="6408" width="12.85546875" style="60" customWidth="1"/>
    <col min="6409" max="6409" width="10.85546875" style="60" customWidth="1"/>
    <col min="6410" max="6410" width="10.7109375" style="60" customWidth="1"/>
    <col min="6411" max="6411" width="9.140625" style="60" customWidth="1"/>
    <col min="6412" max="6412" width="14.28515625" style="60" customWidth="1"/>
    <col min="6413" max="6414" width="9.140625" style="60" customWidth="1"/>
    <col min="6415" max="6656" width="9.140625" style="60"/>
    <col min="6657" max="6657" width="73.7109375" style="60" customWidth="1"/>
    <col min="6658" max="6658" width="5.140625" style="60" customWidth="1"/>
    <col min="6659" max="6659" width="4.7109375" style="60" customWidth="1"/>
    <col min="6660" max="6660" width="4.85546875" style="60" customWidth="1"/>
    <col min="6661" max="6661" width="4.28515625" style="60" customWidth="1"/>
    <col min="6662" max="6663" width="6.5703125" style="60" customWidth="1"/>
    <col min="6664" max="6664" width="12.85546875" style="60" customWidth="1"/>
    <col min="6665" max="6665" width="10.85546875" style="60" customWidth="1"/>
    <col min="6666" max="6666" width="10.7109375" style="60" customWidth="1"/>
    <col min="6667" max="6667" width="9.140625" style="60" customWidth="1"/>
    <col min="6668" max="6668" width="14.28515625" style="60" customWidth="1"/>
    <col min="6669" max="6670" width="9.140625" style="60" customWidth="1"/>
    <col min="6671" max="6912" width="9.140625" style="60"/>
    <col min="6913" max="6913" width="73.7109375" style="60" customWidth="1"/>
    <col min="6914" max="6914" width="5.140625" style="60" customWidth="1"/>
    <col min="6915" max="6915" width="4.7109375" style="60" customWidth="1"/>
    <col min="6916" max="6916" width="4.85546875" style="60" customWidth="1"/>
    <col min="6917" max="6917" width="4.28515625" style="60" customWidth="1"/>
    <col min="6918" max="6919" width="6.5703125" style="60" customWidth="1"/>
    <col min="6920" max="6920" width="12.85546875" style="60" customWidth="1"/>
    <col min="6921" max="6921" width="10.85546875" style="60" customWidth="1"/>
    <col min="6922" max="6922" width="10.7109375" style="60" customWidth="1"/>
    <col min="6923" max="6923" width="9.140625" style="60" customWidth="1"/>
    <col min="6924" max="6924" width="14.28515625" style="60" customWidth="1"/>
    <col min="6925" max="6926" width="9.140625" style="60" customWidth="1"/>
    <col min="6927" max="7168" width="9.140625" style="60"/>
    <col min="7169" max="7169" width="73.7109375" style="60" customWidth="1"/>
    <col min="7170" max="7170" width="5.140625" style="60" customWidth="1"/>
    <col min="7171" max="7171" width="4.7109375" style="60" customWidth="1"/>
    <col min="7172" max="7172" width="4.85546875" style="60" customWidth="1"/>
    <col min="7173" max="7173" width="4.28515625" style="60" customWidth="1"/>
    <col min="7174" max="7175" width="6.5703125" style="60" customWidth="1"/>
    <col min="7176" max="7176" width="12.85546875" style="60" customWidth="1"/>
    <col min="7177" max="7177" width="10.85546875" style="60" customWidth="1"/>
    <col min="7178" max="7178" width="10.7109375" style="60" customWidth="1"/>
    <col min="7179" max="7179" width="9.140625" style="60" customWidth="1"/>
    <col min="7180" max="7180" width="14.28515625" style="60" customWidth="1"/>
    <col min="7181" max="7182" width="9.140625" style="60" customWidth="1"/>
    <col min="7183" max="7424" width="9.140625" style="60"/>
    <col min="7425" max="7425" width="73.7109375" style="60" customWidth="1"/>
    <col min="7426" max="7426" width="5.140625" style="60" customWidth="1"/>
    <col min="7427" max="7427" width="4.7109375" style="60" customWidth="1"/>
    <col min="7428" max="7428" width="4.85546875" style="60" customWidth="1"/>
    <col min="7429" max="7429" width="4.28515625" style="60" customWidth="1"/>
    <col min="7430" max="7431" width="6.5703125" style="60" customWidth="1"/>
    <col min="7432" max="7432" width="12.85546875" style="60" customWidth="1"/>
    <col min="7433" max="7433" width="10.85546875" style="60" customWidth="1"/>
    <col min="7434" max="7434" width="10.7109375" style="60" customWidth="1"/>
    <col min="7435" max="7435" width="9.140625" style="60" customWidth="1"/>
    <col min="7436" max="7436" width="14.28515625" style="60" customWidth="1"/>
    <col min="7437" max="7438" width="9.140625" style="60" customWidth="1"/>
    <col min="7439" max="7680" width="9.140625" style="60"/>
    <col min="7681" max="7681" width="73.7109375" style="60" customWidth="1"/>
    <col min="7682" max="7682" width="5.140625" style="60" customWidth="1"/>
    <col min="7683" max="7683" width="4.7109375" style="60" customWidth="1"/>
    <col min="7684" max="7684" width="4.85546875" style="60" customWidth="1"/>
    <col min="7685" max="7685" width="4.28515625" style="60" customWidth="1"/>
    <col min="7686" max="7687" width="6.5703125" style="60" customWidth="1"/>
    <col min="7688" max="7688" width="12.85546875" style="60" customWidth="1"/>
    <col min="7689" max="7689" width="10.85546875" style="60" customWidth="1"/>
    <col min="7690" max="7690" width="10.7109375" style="60" customWidth="1"/>
    <col min="7691" max="7691" width="9.140625" style="60" customWidth="1"/>
    <col min="7692" max="7692" width="14.28515625" style="60" customWidth="1"/>
    <col min="7693" max="7694" width="9.140625" style="60" customWidth="1"/>
    <col min="7695" max="7936" width="9.140625" style="60"/>
    <col min="7937" max="7937" width="73.7109375" style="60" customWidth="1"/>
    <col min="7938" max="7938" width="5.140625" style="60" customWidth="1"/>
    <col min="7939" max="7939" width="4.7109375" style="60" customWidth="1"/>
    <col min="7940" max="7940" width="4.85546875" style="60" customWidth="1"/>
    <col min="7941" max="7941" width="4.28515625" style="60" customWidth="1"/>
    <col min="7942" max="7943" width="6.5703125" style="60" customWidth="1"/>
    <col min="7944" max="7944" width="12.85546875" style="60" customWidth="1"/>
    <col min="7945" max="7945" width="10.85546875" style="60" customWidth="1"/>
    <col min="7946" max="7946" width="10.7109375" style="60" customWidth="1"/>
    <col min="7947" max="7947" width="9.140625" style="60" customWidth="1"/>
    <col min="7948" max="7948" width="14.28515625" style="60" customWidth="1"/>
    <col min="7949" max="7950" width="9.140625" style="60" customWidth="1"/>
    <col min="7951" max="8192" width="9.140625" style="60"/>
    <col min="8193" max="8193" width="73.7109375" style="60" customWidth="1"/>
    <col min="8194" max="8194" width="5.140625" style="60" customWidth="1"/>
    <col min="8195" max="8195" width="4.7109375" style="60" customWidth="1"/>
    <col min="8196" max="8196" width="4.85546875" style="60" customWidth="1"/>
    <col min="8197" max="8197" width="4.28515625" style="60" customWidth="1"/>
    <col min="8198" max="8199" width="6.5703125" style="60" customWidth="1"/>
    <col min="8200" max="8200" width="12.85546875" style="60" customWidth="1"/>
    <col min="8201" max="8201" width="10.85546875" style="60" customWidth="1"/>
    <col min="8202" max="8202" width="10.7109375" style="60" customWidth="1"/>
    <col min="8203" max="8203" width="9.140625" style="60" customWidth="1"/>
    <col min="8204" max="8204" width="14.28515625" style="60" customWidth="1"/>
    <col min="8205" max="8206" width="9.140625" style="60" customWidth="1"/>
    <col min="8207" max="8448" width="9.140625" style="60"/>
    <col min="8449" max="8449" width="73.7109375" style="60" customWidth="1"/>
    <col min="8450" max="8450" width="5.140625" style="60" customWidth="1"/>
    <col min="8451" max="8451" width="4.7109375" style="60" customWidth="1"/>
    <col min="8452" max="8452" width="4.85546875" style="60" customWidth="1"/>
    <col min="8453" max="8453" width="4.28515625" style="60" customWidth="1"/>
    <col min="8454" max="8455" width="6.5703125" style="60" customWidth="1"/>
    <col min="8456" max="8456" width="12.85546875" style="60" customWidth="1"/>
    <col min="8457" max="8457" width="10.85546875" style="60" customWidth="1"/>
    <col min="8458" max="8458" width="10.7109375" style="60" customWidth="1"/>
    <col min="8459" max="8459" width="9.140625" style="60" customWidth="1"/>
    <col min="8460" max="8460" width="14.28515625" style="60" customWidth="1"/>
    <col min="8461" max="8462" width="9.140625" style="60" customWidth="1"/>
    <col min="8463" max="8704" width="9.140625" style="60"/>
    <col min="8705" max="8705" width="73.7109375" style="60" customWidth="1"/>
    <col min="8706" max="8706" width="5.140625" style="60" customWidth="1"/>
    <col min="8707" max="8707" width="4.7109375" style="60" customWidth="1"/>
    <col min="8708" max="8708" width="4.85546875" style="60" customWidth="1"/>
    <col min="8709" max="8709" width="4.28515625" style="60" customWidth="1"/>
    <col min="8710" max="8711" width="6.5703125" style="60" customWidth="1"/>
    <col min="8712" max="8712" width="12.85546875" style="60" customWidth="1"/>
    <col min="8713" max="8713" width="10.85546875" style="60" customWidth="1"/>
    <col min="8714" max="8714" width="10.7109375" style="60" customWidth="1"/>
    <col min="8715" max="8715" width="9.140625" style="60" customWidth="1"/>
    <col min="8716" max="8716" width="14.28515625" style="60" customWidth="1"/>
    <col min="8717" max="8718" width="9.140625" style="60" customWidth="1"/>
    <col min="8719" max="8960" width="9.140625" style="60"/>
    <col min="8961" max="8961" width="73.7109375" style="60" customWidth="1"/>
    <col min="8962" max="8962" width="5.140625" style="60" customWidth="1"/>
    <col min="8963" max="8963" width="4.7109375" style="60" customWidth="1"/>
    <col min="8964" max="8964" width="4.85546875" style="60" customWidth="1"/>
    <col min="8965" max="8965" width="4.28515625" style="60" customWidth="1"/>
    <col min="8966" max="8967" width="6.5703125" style="60" customWidth="1"/>
    <col min="8968" max="8968" width="12.85546875" style="60" customWidth="1"/>
    <col min="8969" max="8969" width="10.85546875" style="60" customWidth="1"/>
    <col min="8970" max="8970" width="10.7109375" style="60" customWidth="1"/>
    <col min="8971" max="8971" width="9.140625" style="60" customWidth="1"/>
    <col min="8972" max="8972" width="14.28515625" style="60" customWidth="1"/>
    <col min="8973" max="8974" width="9.140625" style="60" customWidth="1"/>
    <col min="8975" max="9216" width="9.140625" style="60"/>
    <col min="9217" max="9217" width="73.7109375" style="60" customWidth="1"/>
    <col min="9218" max="9218" width="5.140625" style="60" customWidth="1"/>
    <col min="9219" max="9219" width="4.7109375" style="60" customWidth="1"/>
    <col min="9220" max="9220" width="4.85546875" style="60" customWidth="1"/>
    <col min="9221" max="9221" width="4.28515625" style="60" customWidth="1"/>
    <col min="9222" max="9223" width="6.5703125" style="60" customWidth="1"/>
    <col min="9224" max="9224" width="12.85546875" style="60" customWidth="1"/>
    <col min="9225" max="9225" width="10.85546875" style="60" customWidth="1"/>
    <col min="9226" max="9226" width="10.7109375" style="60" customWidth="1"/>
    <col min="9227" max="9227" width="9.140625" style="60" customWidth="1"/>
    <col min="9228" max="9228" width="14.28515625" style="60" customWidth="1"/>
    <col min="9229" max="9230" width="9.140625" style="60" customWidth="1"/>
    <col min="9231" max="9472" width="9.140625" style="60"/>
    <col min="9473" max="9473" width="73.7109375" style="60" customWidth="1"/>
    <col min="9474" max="9474" width="5.140625" style="60" customWidth="1"/>
    <col min="9475" max="9475" width="4.7109375" style="60" customWidth="1"/>
    <col min="9476" max="9476" width="4.85546875" style="60" customWidth="1"/>
    <col min="9477" max="9477" width="4.28515625" style="60" customWidth="1"/>
    <col min="9478" max="9479" width="6.5703125" style="60" customWidth="1"/>
    <col min="9480" max="9480" width="12.85546875" style="60" customWidth="1"/>
    <col min="9481" max="9481" width="10.85546875" style="60" customWidth="1"/>
    <col min="9482" max="9482" width="10.7109375" style="60" customWidth="1"/>
    <col min="9483" max="9483" width="9.140625" style="60" customWidth="1"/>
    <col min="9484" max="9484" width="14.28515625" style="60" customWidth="1"/>
    <col min="9485" max="9486" width="9.140625" style="60" customWidth="1"/>
    <col min="9487" max="9728" width="9.140625" style="60"/>
    <col min="9729" max="9729" width="73.7109375" style="60" customWidth="1"/>
    <col min="9730" max="9730" width="5.140625" style="60" customWidth="1"/>
    <col min="9731" max="9731" width="4.7109375" style="60" customWidth="1"/>
    <col min="9732" max="9732" width="4.85546875" style="60" customWidth="1"/>
    <col min="9733" max="9733" width="4.28515625" style="60" customWidth="1"/>
    <col min="9734" max="9735" width="6.5703125" style="60" customWidth="1"/>
    <col min="9736" max="9736" width="12.85546875" style="60" customWidth="1"/>
    <col min="9737" max="9737" width="10.85546875" style="60" customWidth="1"/>
    <col min="9738" max="9738" width="10.7109375" style="60" customWidth="1"/>
    <col min="9739" max="9739" width="9.140625" style="60" customWidth="1"/>
    <col min="9740" max="9740" width="14.28515625" style="60" customWidth="1"/>
    <col min="9741" max="9742" width="9.140625" style="60" customWidth="1"/>
    <col min="9743" max="9984" width="9.140625" style="60"/>
    <col min="9985" max="9985" width="73.7109375" style="60" customWidth="1"/>
    <col min="9986" max="9986" width="5.140625" style="60" customWidth="1"/>
    <col min="9987" max="9987" width="4.7109375" style="60" customWidth="1"/>
    <col min="9988" max="9988" width="4.85546875" style="60" customWidth="1"/>
    <col min="9989" max="9989" width="4.28515625" style="60" customWidth="1"/>
    <col min="9990" max="9991" width="6.5703125" style="60" customWidth="1"/>
    <col min="9992" max="9992" width="12.85546875" style="60" customWidth="1"/>
    <col min="9993" max="9993" width="10.85546875" style="60" customWidth="1"/>
    <col min="9994" max="9994" width="10.7109375" style="60" customWidth="1"/>
    <col min="9995" max="9995" width="9.140625" style="60" customWidth="1"/>
    <col min="9996" max="9996" width="14.28515625" style="60" customWidth="1"/>
    <col min="9997" max="9998" width="9.140625" style="60" customWidth="1"/>
    <col min="9999" max="10240" width="9.140625" style="60"/>
    <col min="10241" max="10241" width="73.7109375" style="60" customWidth="1"/>
    <col min="10242" max="10242" width="5.140625" style="60" customWidth="1"/>
    <col min="10243" max="10243" width="4.7109375" style="60" customWidth="1"/>
    <col min="10244" max="10244" width="4.85546875" style="60" customWidth="1"/>
    <col min="10245" max="10245" width="4.28515625" style="60" customWidth="1"/>
    <col min="10246" max="10247" width="6.5703125" style="60" customWidth="1"/>
    <col min="10248" max="10248" width="12.85546875" style="60" customWidth="1"/>
    <col min="10249" max="10249" width="10.85546875" style="60" customWidth="1"/>
    <col min="10250" max="10250" width="10.7109375" style="60" customWidth="1"/>
    <col min="10251" max="10251" width="9.140625" style="60" customWidth="1"/>
    <col min="10252" max="10252" width="14.28515625" style="60" customWidth="1"/>
    <col min="10253" max="10254" width="9.140625" style="60" customWidth="1"/>
    <col min="10255" max="10496" width="9.140625" style="60"/>
    <col min="10497" max="10497" width="73.7109375" style="60" customWidth="1"/>
    <col min="10498" max="10498" width="5.140625" style="60" customWidth="1"/>
    <col min="10499" max="10499" width="4.7109375" style="60" customWidth="1"/>
    <col min="10500" max="10500" width="4.85546875" style="60" customWidth="1"/>
    <col min="10501" max="10501" width="4.28515625" style="60" customWidth="1"/>
    <col min="10502" max="10503" width="6.5703125" style="60" customWidth="1"/>
    <col min="10504" max="10504" width="12.85546875" style="60" customWidth="1"/>
    <col min="10505" max="10505" width="10.85546875" style="60" customWidth="1"/>
    <col min="10506" max="10506" width="10.7109375" style="60" customWidth="1"/>
    <col min="10507" max="10507" width="9.140625" style="60" customWidth="1"/>
    <col min="10508" max="10508" width="14.28515625" style="60" customWidth="1"/>
    <col min="10509" max="10510" width="9.140625" style="60" customWidth="1"/>
    <col min="10511" max="10752" width="9.140625" style="60"/>
    <col min="10753" max="10753" width="73.7109375" style="60" customWidth="1"/>
    <col min="10754" max="10754" width="5.140625" style="60" customWidth="1"/>
    <col min="10755" max="10755" width="4.7109375" style="60" customWidth="1"/>
    <col min="10756" max="10756" width="4.85546875" style="60" customWidth="1"/>
    <col min="10757" max="10757" width="4.28515625" style="60" customWidth="1"/>
    <col min="10758" max="10759" width="6.5703125" style="60" customWidth="1"/>
    <col min="10760" max="10760" width="12.85546875" style="60" customWidth="1"/>
    <col min="10761" max="10761" width="10.85546875" style="60" customWidth="1"/>
    <col min="10762" max="10762" width="10.7109375" style="60" customWidth="1"/>
    <col min="10763" max="10763" width="9.140625" style="60" customWidth="1"/>
    <col min="10764" max="10764" width="14.28515625" style="60" customWidth="1"/>
    <col min="10765" max="10766" width="9.140625" style="60" customWidth="1"/>
    <col min="10767" max="11008" width="9.140625" style="60"/>
    <col min="11009" max="11009" width="73.7109375" style="60" customWidth="1"/>
    <col min="11010" max="11010" width="5.140625" style="60" customWidth="1"/>
    <col min="11011" max="11011" width="4.7109375" style="60" customWidth="1"/>
    <col min="11012" max="11012" width="4.85546875" style="60" customWidth="1"/>
    <col min="11013" max="11013" width="4.28515625" style="60" customWidth="1"/>
    <col min="11014" max="11015" width="6.5703125" style="60" customWidth="1"/>
    <col min="11016" max="11016" width="12.85546875" style="60" customWidth="1"/>
    <col min="11017" max="11017" width="10.85546875" style="60" customWidth="1"/>
    <col min="11018" max="11018" width="10.7109375" style="60" customWidth="1"/>
    <col min="11019" max="11019" width="9.140625" style="60" customWidth="1"/>
    <col min="11020" max="11020" width="14.28515625" style="60" customWidth="1"/>
    <col min="11021" max="11022" width="9.140625" style="60" customWidth="1"/>
    <col min="11023" max="11264" width="9.140625" style="60"/>
    <col min="11265" max="11265" width="73.7109375" style="60" customWidth="1"/>
    <col min="11266" max="11266" width="5.140625" style="60" customWidth="1"/>
    <col min="11267" max="11267" width="4.7109375" style="60" customWidth="1"/>
    <col min="11268" max="11268" width="4.85546875" style="60" customWidth="1"/>
    <col min="11269" max="11269" width="4.28515625" style="60" customWidth="1"/>
    <col min="11270" max="11271" width="6.5703125" style="60" customWidth="1"/>
    <col min="11272" max="11272" width="12.85546875" style="60" customWidth="1"/>
    <col min="11273" max="11273" width="10.85546875" style="60" customWidth="1"/>
    <col min="11274" max="11274" width="10.7109375" style="60" customWidth="1"/>
    <col min="11275" max="11275" width="9.140625" style="60" customWidth="1"/>
    <col min="11276" max="11276" width="14.28515625" style="60" customWidth="1"/>
    <col min="11277" max="11278" width="9.140625" style="60" customWidth="1"/>
    <col min="11279" max="11520" width="9.140625" style="60"/>
    <col min="11521" max="11521" width="73.7109375" style="60" customWidth="1"/>
    <col min="11522" max="11522" width="5.140625" style="60" customWidth="1"/>
    <col min="11523" max="11523" width="4.7109375" style="60" customWidth="1"/>
    <col min="11524" max="11524" width="4.85546875" style="60" customWidth="1"/>
    <col min="11525" max="11525" width="4.28515625" style="60" customWidth="1"/>
    <col min="11526" max="11527" width="6.5703125" style="60" customWidth="1"/>
    <col min="11528" max="11528" width="12.85546875" style="60" customWidth="1"/>
    <col min="11529" max="11529" width="10.85546875" style="60" customWidth="1"/>
    <col min="11530" max="11530" width="10.7109375" style="60" customWidth="1"/>
    <col min="11531" max="11531" width="9.140625" style="60" customWidth="1"/>
    <col min="11532" max="11532" width="14.28515625" style="60" customWidth="1"/>
    <col min="11533" max="11534" width="9.140625" style="60" customWidth="1"/>
    <col min="11535" max="11776" width="9.140625" style="60"/>
    <col min="11777" max="11777" width="73.7109375" style="60" customWidth="1"/>
    <col min="11778" max="11778" width="5.140625" style="60" customWidth="1"/>
    <col min="11779" max="11779" width="4.7109375" style="60" customWidth="1"/>
    <col min="11780" max="11780" width="4.85546875" style="60" customWidth="1"/>
    <col min="11781" max="11781" width="4.28515625" style="60" customWidth="1"/>
    <col min="11782" max="11783" width="6.5703125" style="60" customWidth="1"/>
    <col min="11784" max="11784" width="12.85546875" style="60" customWidth="1"/>
    <col min="11785" max="11785" width="10.85546875" style="60" customWidth="1"/>
    <col min="11786" max="11786" width="10.7109375" style="60" customWidth="1"/>
    <col min="11787" max="11787" width="9.140625" style="60" customWidth="1"/>
    <col min="11788" max="11788" width="14.28515625" style="60" customWidth="1"/>
    <col min="11789" max="11790" width="9.140625" style="60" customWidth="1"/>
    <col min="11791" max="12032" width="9.140625" style="60"/>
    <col min="12033" max="12033" width="73.7109375" style="60" customWidth="1"/>
    <col min="12034" max="12034" width="5.140625" style="60" customWidth="1"/>
    <col min="12035" max="12035" width="4.7109375" style="60" customWidth="1"/>
    <col min="12036" max="12036" width="4.85546875" style="60" customWidth="1"/>
    <col min="12037" max="12037" width="4.28515625" style="60" customWidth="1"/>
    <col min="12038" max="12039" width="6.5703125" style="60" customWidth="1"/>
    <col min="12040" max="12040" width="12.85546875" style="60" customWidth="1"/>
    <col min="12041" max="12041" width="10.85546875" style="60" customWidth="1"/>
    <col min="12042" max="12042" width="10.7109375" style="60" customWidth="1"/>
    <col min="12043" max="12043" width="9.140625" style="60" customWidth="1"/>
    <col min="12044" max="12044" width="14.28515625" style="60" customWidth="1"/>
    <col min="12045" max="12046" width="9.140625" style="60" customWidth="1"/>
    <col min="12047" max="12288" width="9.140625" style="60"/>
    <col min="12289" max="12289" width="73.7109375" style="60" customWidth="1"/>
    <col min="12290" max="12290" width="5.140625" style="60" customWidth="1"/>
    <col min="12291" max="12291" width="4.7109375" style="60" customWidth="1"/>
    <col min="12292" max="12292" width="4.85546875" style="60" customWidth="1"/>
    <col min="12293" max="12293" width="4.28515625" style="60" customWidth="1"/>
    <col min="12294" max="12295" width="6.5703125" style="60" customWidth="1"/>
    <col min="12296" max="12296" width="12.85546875" style="60" customWidth="1"/>
    <col min="12297" max="12297" width="10.85546875" style="60" customWidth="1"/>
    <col min="12298" max="12298" width="10.7109375" style="60" customWidth="1"/>
    <col min="12299" max="12299" width="9.140625" style="60" customWidth="1"/>
    <col min="12300" max="12300" width="14.28515625" style="60" customWidth="1"/>
    <col min="12301" max="12302" width="9.140625" style="60" customWidth="1"/>
    <col min="12303" max="12544" width="9.140625" style="60"/>
    <col min="12545" max="12545" width="73.7109375" style="60" customWidth="1"/>
    <col min="12546" max="12546" width="5.140625" style="60" customWidth="1"/>
    <col min="12547" max="12547" width="4.7109375" style="60" customWidth="1"/>
    <col min="12548" max="12548" width="4.85546875" style="60" customWidth="1"/>
    <col min="12549" max="12549" width="4.28515625" style="60" customWidth="1"/>
    <col min="12550" max="12551" width="6.5703125" style="60" customWidth="1"/>
    <col min="12552" max="12552" width="12.85546875" style="60" customWidth="1"/>
    <col min="12553" max="12553" width="10.85546875" style="60" customWidth="1"/>
    <col min="12554" max="12554" width="10.7109375" style="60" customWidth="1"/>
    <col min="12555" max="12555" width="9.140625" style="60" customWidth="1"/>
    <col min="12556" max="12556" width="14.28515625" style="60" customWidth="1"/>
    <col min="12557" max="12558" width="9.140625" style="60" customWidth="1"/>
    <col min="12559" max="12800" width="9.140625" style="60"/>
    <col min="12801" max="12801" width="73.7109375" style="60" customWidth="1"/>
    <col min="12802" max="12802" width="5.140625" style="60" customWidth="1"/>
    <col min="12803" max="12803" width="4.7109375" style="60" customWidth="1"/>
    <col min="12804" max="12804" width="4.85546875" style="60" customWidth="1"/>
    <col min="12805" max="12805" width="4.28515625" style="60" customWidth="1"/>
    <col min="12806" max="12807" width="6.5703125" style="60" customWidth="1"/>
    <col min="12808" max="12808" width="12.85546875" style="60" customWidth="1"/>
    <col min="12809" max="12809" width="10.85546875" style="60" customWidth="1"/>
    <col min="12810" max="12810" width="10.7109375" style="60" customWidth="1"/>
    <col min="12811" max="12811" width="9.140625" style="60" customWidth="1"/>
    <col min="12812" max="12812" width="14.28515625" style="60" customWidth="1"/>
    <col min="12813" max="12814" width="9.140625" style="60" customWidth="1"/>
    <col min="12815" max="13056" width="9.140625" style="60"/>
    <col min="13057" max="13057" width="73.7109375" style="60" customWidth="1"/>
    <col min="13058" max="13058" width="5.140625" style="60" customWidth="1"/>
    <col min="13059" max="13059" width="4.7109375" style="60" customWidth="1"/>
    <col min="13060" max="13060" width="4.85546875" style="60" customWidth="1"/>
    <col min="13061" max="13061" width="4.28515625" style="60" customWidth="1"/>
    <col min="13062" max="13063" width="6.5703125" style="60" customWidth="1"/>
    <col min="13064" max="13064" width="12.85546875" style="60" customWidth="1"/>
    <col min="13065" max="13065" width="10.85546875" style="60" customWidth="1"/>
    <col min="13066" max="13066" width="10.7109375" style="60" customWidth="1"/>
    <col min="13067" max="13067" width="9.140625" style="60" customWidth="1"/>
    <col min="13068" max="13068" width="14.28515625" style="60" customWidth="1"/>
    <col min="13069" max="13070" width="9.140625" style="60" customWidth="1"/>
    <col min="13071" max="13312" width="9.140625" style="60"/>
    <col min="13313" max="13313" width="73.7109375" style="60" customWidth="1"/>
    <col min="13314" max="13314" width="5.140625" style="60" customWidth="1"/>
    <col min="13315" max="13315" width="4.7109375" style="60" customWidth="1"/>
    <col min="13316" max="13316" width="4.85546875" style="60" customWidth="1"/>
    <col min="13317" max="13317" width="4.28515625" style="60" customWidth="1"/>
    <col min="13318" max="13319" width="6.5703125" style="60" customWidth="1"/>
    <col min="13320" max="13320" width="12.85546875" style="60" customWidth="1"/>
    <col min="13321" max="13321" width="10.85546875" style="60" customWidth="1"/>
    <col min="13322" max="13322" width="10.7109375" style="60" customWidth="1"/>
    <col min="13323" max="13323" width="9.140625" style="60" customWidth="1"/>
    <col min="13324" max="13324" width="14.28515625" style="60" customWidth="1"/>
    <col min="13325" max="13326" width="9.140625" style="60" customWidth="1"/>
    <col min="13327" max="13568" width="9.140625" style="60"/>
    <col min="13569" max="13569" width="73.7109375" style="60" customWidth="1"/>
    <col min="13570" max="13570" width="5.140625" style="60" customWidth="1"/>
    <col min="13571" max="13571" width="4.7109375" style="60" customWidth="1"/>
    <col min="13572" max="13572" width="4.85546875" style="60" customWidth="1"/>
    <col min="13573" max="13573" width="4.28515625" style="60" customWidth="1"/>
    <col min="13574" max="13575" width="6.5703125" style="60" customWidth="1"/>
    <col min="13576" max="13576" width="12.85546875" style="60" customWidth="1"/>
    <col min="13577" max="13577" width="10.85546875" style="60" customWidth="1"/>
    <col min="13578" max="13578" width="10.7109375" style="60" customWidth="1"/>
    <col min="13579" max="13579" width="9.140625" style="60" customWidth="1"/>
    <col min="13580" max="13580" width="14.28515625" style="60" customWidth="1"/>
    <col min="13581" max="13582" width="9.140625" style="60" customWidth="1"/>
    <col min="13583" max="13824" width="9.140625" style="60"/>
    <col min="13825" max="13825" width="73.7109375" style="60" customWidth="1"/>
    <col min="13826" max="13826" width="5.140625" style="60" customWidth="1"/>
    <col min="13827" max="13827" width="4.7109375" style="60" customWidth="1"/>
    <col min="13828" max="13828" width="4.85546875" style="60" customWidth="1"/>
    <col min="13829" max="13829" width="4.28515625" style="60" customWidth="1"/>
    <col min="13830" max="13831" width="6.5703125" style="60" customWidth="1"/>
    <col min="13832" max="13832" width="12.85546875" style="60" customWidth="1"/>
    <col min="13833" max="13833" width="10.85546875" style="60" customWidth="1"/>
    <col min="13834" max="13834" width="10.7109375" style="60" customWidth="1"/>
    <col min="13835" max="13835" width="9.140625" style="60" customWidth="1"/>
    <col min="13836" max="13836" width="14.28515625" style="60" customWidth="1"/>
    <col min="13837" max="13838" width="9.140625" style="60" customWidth="1"/>
    <col min="13839" max="14080" width="9.140625" style="60"/>
    <col min="14081" max="14081" width="73.7109375" style="60" customWidth="1"/>
    <col min="14082" max="14082" width="5.140625" style="60" customWidth="1"/>
    <col min="14083" max="14083" width="4.7109375" style="60" customWidth="1"/>
    <col min="14084" max="14084" width="4.85546875" style="60" customWidth="1"/>
    <col min="14085" max="14085" width="4.28515625" style="60" customWidth="1"/>
    <col min="14086" max="14087" width="6.5703125" style="60" customWidth="1"/>
    <col min="14088" max="14088" width="12.85546875" style="60" customWidth="1"/>
    <col min="14089" max="14089" width="10.85546875" style="60" customWidth="1"/>
    <col min="14090" max="14090" width="10.7109375" style="60" customWidth="1"/>
    <col min="14091" max="14091" width="9.140625" style="60" customWidth="1"/>
    <col min="14092" max="14092" width="14.28515625" style="60" customWidth="1"/>
    <col min="14093" max="14094" width="9.140625" style="60" customWidth="1"/>
    <col min="14095" max="14336" width="9.140625" style="60"/>
    <col min="14337" max="14337" width="73.7109375" style="60" customWidth="1"/>
    <col min="14338" max="14338" width="5.140625" style="60" customWidth="1"/>
    <col min="14339" max="14339" width="4.7109375" style="60" customWidth="1"/>
    <col min="14340" max="14340" width="4.85546875" style="60" customWidth="1"/>
    <col min="14341" max="14341" width="4.28515625" style="60" customWidth="1"/>
    <col min="14342" max="14343" width="6.5703125" style="60" customWidth="1"/>
    <col min="14344" max="14344" width="12.85546875" style="60" customWidth="1"/>
    <col min="14345" max="14345" width="10.85546875" style="60" customWidth="1"/>
    <col min="14346" max="14346" width="10.7109375" style="60" customWidth="1"/>
    <col min="14347" max="14347" width="9.140625" style="60" customWidth="1"/>
    <col min="14348" max="14348" width="14.28515625" style="60" customWidth="1"/>
    <col min="14349" max="14350" width="9.140625" style="60" customWidth="1"/>
    <col min="14351" max="14592" width="9.140625" style="60"/>
    <col min="14593" max="14593" width="73.7109375" style="60" customWidth="1"/>
    <col min="14594" max="14594" width="5.140625" style="60" customWidth="1"/>
    <col min="14595" max="14595" width="4.7109375" style="60" customWidth="1"/>
    <col min="14596" max="14596" width="4.85546875" style="60" customWidth="1"/>
    <col min="14597" max="14597" width="4.28515625" style="60" customWidth="1"/>
    <col min="14598" max="14599" width="6.5703125" style="60" customWidth="1"/>
    <col min="14600" max="14600" width="12.85546875" style="60" customWidth="1"/>
    <col min="14601" max="14601" width="10.85546875" style="60" customWidth="1"/>
    <col min="14602" max="14602" width="10.7109375" style="60" customWidth="1"/>
    <col min="14603" max="14603" width="9.140625" style="60" customWidth="1"/>
    <col min="14604" max="14604" width="14.28515625" style="60" customWidth="1"/>
    <col min="14605" max="14606" width="9.140625" style="60" customWidth="1"/>
    <col min="14607" max="14848" width="9.140625" style="60"/>
    <col min="14849" max="14849" width="73.7109375" style="60" customWidth="1"/>
    <col min="14850" max="14850" width="5.140625" style="60" customWidth="1"/>
    <col min="14851" max="14851" width="4.7109375" style="60" customWidth="1"/>
    <col min="14852" max="14852" width="4.85546875" style="60" customWidth="1"/>
    <col min="14853" max="14853" width="4.28515625" style="60" customWidth="1"/>
    <col min="14854" max="14855" width="6.5703125" style="60" customWidth="1"/>
    <col min="14856" max="14856" width="12.85546875" style="60" customWidth="1"/>
    <col min="14857" max="14857" width="10.85546875" style="60" customWidth="1"/>
    <col min="14858" max="14858" width="10.7109375" style="60" customWidth="1"/>
    <col min="14859" max="14859" width="9.140625" style="60" customWidth="1"/>
    <col min="14860" max="14860" width="14.28515625" style="60" customWidth="1"/>
    <col min="14861" max="14862" width="9.140625" style="60" customWidth="1"/>
    <col min="14863" max="15104" width="9.140625" style="60"/>
    <col min="15105" max="15105" width="73.7109375" style="60" customWidth="1"/>
    <col min="15106" max="15106" width="5.140625" style="60" customWidth="1"/>
    <col min="15107" max="15107" width="4.7109375" style="60" customWidth="1"/>
    <col min="15108" max="15108" width="4.85546875" style="60" customWidth="1"/>
    <col min="15109" max="15109" width="4.28515625" style="60" customWidth="1"/>
    <col min="15110" max="15111" width="6.5703125" style="60" customWidth="1"/>
    <col min="15112" max="15112" width="12.85546875" style="60" customWidth="1"/>
    <col min="15113" max="15113" width="10.85546875" style="60" customWidth="1"/>
    <col min="15114" max="15114" width="10.7109375" style="60" customWidth="1"/>
    <col min="15115" max="15115" width="9.140625" style="60" customWidth="1"/>
    <col min="15116" max="15116" width="14.28515625" style="60" customWidth="1"/>
    <col min="15117" max="15118" width="9.140625" style="60" customWidth="1"/>
    <col min="15119" max="15360" width="9.140625" style="60"/>
    <col min="15361" max="15361" width="73.7109375" style="60" customWidth="1"/>
    <col min="15362" max="15362" width="5.140625" style="60" customWidth="1"/>
    <col min="15363" max="15363" width="4.7109375" style="60" customWidth="1"/>
    <col min="15364" max="15364" width="4.85546875" style="60" customWidth="1"/>
    <col min="15365" max="15365" width="4.28515625" style="60" customWidth="1"/>
    <col min="15366" max="15367" width="6.5703125" style="60" customWidth="1"/>
    <col min="15368" max="15368" width="12.85546875" style="60" customWidth="1"/>
    <col min="15369" max="15369" width="10.85546875" style="60" customWidth="1"/>
    <col min="15370" max="15370" width="10.7109375" style="60" customWidth="1"/>
    <col min="15371" max="15371" width="9.140625" style="60" customWidth="1"/>
    <col min="15372" max="15372" width="14.28515625" style="60" customWidth="1"/>
    <col min="15373" max="15374" width="9.140625" style="60" customWidth="1"/>
    <col min="15375" max="15616" width="9.140625" style="60"/>
    <col min="15617" max="15617" width="73.7109375" style="60" customWidth="1"/>
    <col min="15618" max="15618" width="5.140625" style="60" customWidth="1"/>
    <col min="15619" max="15619" width="4.7109375" style="60" customWidth="1"/>
    <col min="15620" max="15620" width="4.85546875" style="60" customWidth="1"/>
    <col min="15621" max="15621" width="4.28515625" style="60" customWidth="1"/>
    <col min="15622" max="15623" width="6.5703125" style="60" customWidth="1"/>
    <col min="15624" max="15624" width="12.85546875" style="60" customWidth="1"/>
    <col min="15625" max="15625" width="10.85546875" style="60" customWidth="1"/>
    <col min="15626" max="15626" width="10.7109375" style="60" customWidth="1"/>
    <col min="15627" max="15627" width="9.140625" style="60" customWidth="1"/>
    <col min="15628" max="15628" width="14.28515625" style="60" customWidth="1"/>
    <col min="15629" max="15630" width="9.140625" style="60" customWidth="1"/>
    <col min="15631" max="15872" width="9.140625" style="60"/>
    <col min="15873" max="15873" width="73.7109375" style="60" customWidth="1"/>
    <col min="15874" max="15874" width="5.140625" style="60" customWidth="1"/>
    <col min="15875" max="15875" width="4.7109375" style="60" customWidth="1"/>
    <col min="15876" max="15876" width="4.85546875" style="60" customWidth="1"/>
    <col min="15877" max="15877" width="4.28515625" style="60" customWidth="1"/>
    <col min="15878" max="15879" width="6.5703125" style="60" customWidth="1"/>
    <col min="15880" max="15880" width="12.85546875" style="60" customWidth="1"/>
    <col min="15881" max="15881" width="10.85546875" style="60" customWidth="1"/>
    <col min="15882" max="15882" width="10.7109375" style="60" customWidth="1"/>
    <col min="15883" max="15883" width="9.140625" style="60" customWidth="1"/>
    <col min="15884" max="15884" width="14.28515625" style="60" customWidth="1"/>
    <col min="15885" max="15886" width="9.140625" style="60" customWidth="1"/>
    <col min="15887" max="16128" width="9.140625" style="60"/>
    <col min="16129" max="16129" width="73.7109375" style="60" customWidth="1"/>
    <col min="16130" max="16130" width="5.140625" style="60" customWidth="1"/>
    <col min="16131" max="16131" width="4.7109375" style="60" customWidth="1"/>
    <col min="16132" max="16132" width="4.85546875" style="60" customWidth="1"/>
    <col min="16133" max="16133" width="4.28515625" style="60" customWidth="1"/>
    <col min="16134" max="16135" width="6.5703125" style="60" customWidth="1"/>
    <col min="16136" max="16136" width="12.85546875" style="60" customWidth="1"/>
    <col min="16137" max="16137" width="10.85546875" style="60" customWidth="1"/>
    <col min="16138" max="16138" width="10.7109375" style="60" customWidth="1"/>
    <col min="16139" max="16139" width="9.140625" style="60" customWidth="1"/>
    <col min="16140" max="16140" width="14.28515625" style="60" customWidth="1"/>
    <col min="16141" max="16142" width="9.140625" style="60" customWidth="1"/>
    <col min="16143" max="16384" width="9.140625" style="60"/>
  </cols>
  <sheetData>
    <row r="2" spans="1:13" ht="15.75" customHeight="1">
      <c r="A2" s="123"/>
      <c r="B2" s="417" t="s">
        <v>356</v>
      </c>
      <c r="C2" s="417"/>
      <c r="D2" s="417"/>
      <c r="E2" s="417"/>
      <c r="F2" s="417"/>
      <c r="G2" s="417"/>
      <c r="H2" s="417"/>
      <c r="I2" s="417"/>
      <c r="J2" s="417"/>
    </row>
    <row r="3" spans="1:13" ht="32.25" customHeight="1">
      <c r="A3" s="122"/>
      <c r="B3" s="418" t="s">
        <v>462</v>
      </c>
      <c r="C3" s="418"/>
      <c r="D3" s="418"/>
      <c r="E3" s="418"/>
      <c r="F3" s="418"/>
      <c r="G3" s="418"/>
      <c r="H3" s="418"/>
      <c r="I3" s="418"/>
      <c r="J3" s="418"/>
    </row>
    <row r="4" spans="1:13" ht="59.25" customHeight="1">
      <c r="A4" s="419" t="s">
        <v>463</v>
      </c>
      <c r="B4" s="419"/>
      <c r="C4" s="419"/>
      <c r="D4" s="419"/>
      <c r="E4" s="419"/>
      <c r="F4" s="419"/>
      <c r="G4" s="419"/>
      <c r="H4" s="419"/>
      <c r="I4" s="419"/>
      <c r="J4" s="419"/>
    </row>
    <row r="5" spans="1:13" ht="1.5" hidden="1" customHeight="1">
      <c r="A5" s="419"/>
      <c r="B5" s="419"/>
      <c r="C5" s="419"/>
      <c r="D5" s="419"/>
      <c r="E5" s="419"/>
      <c r="F5" s="419"/>
      <c r="G5" s="419"/>
      <c r="H5" s="419"/>
      <c r="I5" s="419"/>
      <c r="J5" s="419"/>
    </row>
    <row r="6" spans="1:13" ht="18.75" hidden="1" customHeight="1">
      <c r="A6" s="420"/>
      <c r="B6" s="420"/>
      <c r="C6" s="420"/>
      <c r="D6" s="420"/>
      <c r="E6" s="420"/>
      <c r="F6" s="420"/>
      <c r="G6" s="420"/>
      <c r="H6" s="420"/>
      <c r="I6" s="420"/>
      <c r="J6" s="420"/>
    </row>
    <row r="7" spans="1:13" ht="22.5" hidden="1" customHeight="1">
      <c r="A7" s="421"/>
      <c r="B7" s="421"/>
      <c r="C7" s="421"/>
      <c r="D7" s="421"/>
      <c r="E7" s="421"/>
      <c r="F7" s="421"/>
      <c r="G7" s="421"/>
      <c r="H7" s="421"/>
      <c r="I7" s="421"/>
      <c r="J7" s="421"/>
    </row>
    <row r="8" spans="1:13" ht="13.5" customHeight="1">
      <c r="A8" s="133"/>
      <c r="B8" s="134"/>
      <c r="C8" s="134"/>
      <c r="D8" s="134"/>
      <c r="E8" s="134"/>
      <c r="F8" s="134"/>
      <c r="G8" s="409" t="s">
        <v>355</v>
      </c>
      <c r="H8" s="409"/>
      <c r="I8" s="409"/>
      <c r="J8" s="409"/>
      <c r="K8" s="135"/>
      <c r="L8" s="64"/>
      <c r="M8" s="64"/>
    </row>
    <row r="9" spans="1:13" ht="15" customHeight="1">
      <c r="A9" s="136" t="s">
        <v>354</v>
      </c>
      <c r="B9" s="410" t="s">
        <v>353</v>
      </c>
      <c r="C9" s="411"/>
      <c r="D9" s="411"/>
      <c r="E9" s="411"/>
      <c r="F9" s="411"/>
      <c r="G9" s="412"/>
      <c r="H9" s="413" t="s">
        <v>352</v>
      </c>
      <c r="I9" s="415" t="s">
        <v>357</v>
      </c>
      <c r="J9" s="415" t="s">
        <v>464</v>
      </c>
      <c r="K9" s="135"/>
      <c r="L9" s="64"/>
      <c r="M9" s="64"/>
    </row>
    <row r="10" spans="1:13" ht="56.25" customHeight="1">
      <c r="A10" s="137"/>
      <c r="B10" s="138" t="s">
        <v>351</v>
      </c>
      <c r="C10" s="138" t="s">
        <v>350</v>
      </c>
      <c r="D10" s="410" t="s">
        <v>349</v>
      </c>
      <c r="E10" s="411"/>
      <c r="F10" s="412"/>
      <c r="G10" s="138" t="s">
        <v>348</v>
      </c>
      <c r="H10" s="414"/>
      <c r="I10" s="416"/>
      <c r="J10" s="416"/>
      <c r="K10" s="135"/>
      <c r="L10" s="64"/>
      <c r="M10" s="64"/>
    </row>
    <row r="11" spans="1:13" ht="12.75">
      <c r="A11" s="139" t="s">
        <v>347</v>
      </c>
      <c r="B11" s="85" t="s">
        <v>147</v>
      </c>
      <c r="C11" s="85" t="s">
        <v>346</v>
      </c>
      <c r="D11" s="85"/>
      <c r="E11" s="85"/>
      <c r="F11" s="85"/>
      <c r="G11" s="85"/>
      <c r="H11" s="352">
        <f>H12+H40+H44+H31+H35</f>
        <v>11236.6</v>
      </c>
      <c r="I11" s="352">
        <f>I12+I40+I44+I31+I35</f>
        <v>11572.300000000001</v>
      </c>
      <c r="J11" s="352">
        <f>J12+J40+J44+J31+J35</f>
        <v>11921.8</v>
      </c>
      <c r="K11" s="135"/>
      <c r="L11" s="64"/>
      <c r="M11" s="64"/>
    </row>
    <row r="12" spans="1:13" s="61" customFormat="1" ht="38.25">
      <c r="A12" s="140" t="s">
        <v>345</v>
      </c>
      <c r="B12" s="94" t="s">
        <v>147</v>
      </c>
      <c r="C12" s="94" t="s">
        <v>153</v>
      </c>
      <c r="D12" s="74"/>
      <c r="E12" s="74"/>
      <c r="F12" s="74"/>
      <c r="G12" s="74"/>
      <c r="H12" s="352">
        <f>H13+H25</f>
        <v>9000.2000000000007</v>
      </c>
      <c r="I12" s="352">
        <f>I13+I25</f>
        <v>9332.2000000000007</v>
      </c>
      <c r="J12" s="352">
        <f>J13+J25</f>
        <v>9677.9</v>
      </c>
      <c r="K12" s="141"/>
      <c r="L12" s="96"/>
      <c r="M12" s="96"/>
    </row>
    <row r="13" spans="1:13" s="61" customFormat="1" ht="12.75">
      <c r="A13" s="142" t="s">
        <v>344</v>
      </c>
      <c r="B13" s="85" t="s">
        <v>147</v>
      </c>
      <c r="C13" s="84" t="s">
        <v>153</v>
      </c>
      <c r="D13" s="119" t="s">
        <v>267</v>
      </c>
      <c r="E13" s="83"/>
      <c r="F13" s="121"/>
      <c r="G13" s="106"/>
      <c r="H13" s="120">
        <f>H14+H17</f>
        <v>8968</v>
      </c>
      <c r="I13" s="120">
        <f>I14+I17</f>
        <v>9298.7000000000007</v>
      </c>
      <c r="J13" s="120">
        <f>J14+J17</f>
        <v>9643.1</v>
      </c>
      <c r="K13" s="141"/>
      <c r="L13" s="96"/>
      <c r="M13" s="96"/>
    </row>
    <row r="14" spans="1:13" s="61" customFormat="1" ht="12.75">
      <c r="A14" s="142" t="s">
        <v>343</v>
      </c>
      <c r="B14" s="94" t="s">
        <v>147</v>
      </c>
      <c r="C14" s="94" t="s">
        <v>153</v>
      </c>
      <c r="D14" s="119" t="s">
        <v>267</v>
      </c>
      <c r="E14" s="83" t="s">
        <v>161</v>
      </c>
      <c r="F14" s="116"/>
      <c r="G14" s="74"/>
      <c r="H14" s="352">
        <f t="shared" ref="H14:J15" si="0">H15</f>
        <v>1801.4</v>
      </c>
      <c r="I14" s="352">
        <f t="shared" si="0"/>
        <v>1875.2</v>
      </c>
      <c r="J14" s="352">
        <f t="shared" si="0"/>
        <v>1952.1</v>
      </c>
      <c r="K14" s="141"/>
      <c r="L14" s="96"/>
      <c r="M14" s="96"/>
    </row>
    <row r="15" spans="1:13" s="61" customFormat="1" ht="38.25">
      <c r="A15" s="143" t="s">
        <v>342</v>
      </c>
      <c r="B15" s="79" t="s">
        <v>147</v>
      </c>
      <c r="C15" s="78" t="s">
        <v>153</v>
      </c>
      <c r="D15" s="117" t="s">
        <v>267</v>
      </c>
      <c r="E15" s="77" t="s">
        <v>161</v>
      </c>
      <c r="F15" s="116" t="s">
        <v>338</v>
      </c>
      <c r="G15" s="118"/>
      <c r="H15" s="353">
        <f t="shared" si="0"/>
        <v>1801.4</v>
      </c>
      <c r="I15" s="353">
        <f t="shared" si="0"/>
        <v>1875.2</v>
      </c>
      <c r="J15" s="353">
        <f t="shared" si="0"/>
        <v>1952.1</v>
      </c>
      <c r="K15" s="141"/>
      <c r="L15" s="96"/>
      <c r="M15" s="96"/>
    </row>
    <row r="16" spans="1:13" s="61" customFormat="1" ht="12.75">
      <c r="A16" s="144" t="s">
        <v>341</v>
      </c>
      <c r="B16" s="79" t="s">
        <v>147</v>
      </c>
      <c r="C16" s="78" t="s">
        <v>153</v>
      </c>
      <c r="D16" s="117" t="s">
        <v>267</v>
      </c>
      <c r="E16" s="77" t="s">
        <v>161</v>
      </c>
      <c r="F16" s="116" t="s">
        <v>338</v>
      </c>
      <c r="G16" s="76" t="s">
        <v>337</v>
      </c>
      <c r="H16" s="353">
        <v>1801.4</v>
      </c>
      <c r="I16" s="353">
        <v>1875.2</v>
      </c>
      <c r="J16" s="353">
        <v>1952.1</v>
      </c>
      <c r="K16" s="141"/>
      <c r="L16" s="96"/>
      <c r="M16" s="96"/>
    </row>
    <row r="17" spans="1:13" s="61" customFormat="1" ht="12.75">
      <c r="A17" s="140" t="s">
        <v>275</v>
      </c>
      <c r="B17" s="94" t="s">
        <v>147</v>
      </c>
      <c r="C17" s="94" t="s">
        <v>153</v>
      </c>
      <c r="D17" s="74" t="s">
        <v>267</v>
      </c>
      <c r="E17" s="74" t="s">
        <v>186</v>
      </c>
      <c r="F17" s="74"/>
      <c r="G17" s="74"/>
      <c r="H17" s="352">
        <f>H18+H20+H23</f>
        <v>7166.6</v>
      </c>
      <c r="I17" s="352">
        <f>I18+I20</f>
        <v>7423.5</v>
      </c>
      <c r="J17" s="352">
        <f>J18+J20</f>
        <v>7691</v>
      </c>
      <c r="K17" s="141"/>
      <c r="L17" s="96"/>
      <c r="M17" s="96"/>
    </row>
    <row r="18" spans="1:13" s="61" customFormat="1" ht="12.75">
      <c r="A18" s="145" t="s">
        <v>340</v>
      </c>
      <c r="B18" s="70" t="s">
        <v>147</v>
      </c>
      <c r="C18" s="70" t="s">
        <v>153</v>
      </c>
      <c r="D18" s="70" t="s">
        <v>267</v>
      </c>
      <c r="E18" s="70" t="s">
        <v>186</v>
      </c>
      <c r="F18" s="70" t="s">
        <v>338</v>
      </c>
      <c r="G18" s="70"/>
      <c r="H18" s="353">
        <f>H19</f>
        <v>6266.6</v>
      </c>
      <c r="I18" s="353">
        <f>I19</f>
        <v>6523.5</v>
      </c>
      <c r="J18" s="353">
        <f>J19</f>
        <v>6791</v>
      </c>
      <c r="K18" s="141"/>
      <c r="L18" s="96"/>
      <c r="M18" s="96"/>
    </row>
    <row r="19" spans="1:13" s="61" customFormat="1" ht="60.75" customHeight="1">
      <c r="A19" s="144" t="s">
        <v>339</v>
      </c>
      <c r="B19" s="70" t="s">
        <v>147</v>
      </c>
      <c r="C19" s="70" t="s">
        <v>153</v>
      </c>
      <c r="D19" s="70" t="s">
        <v>267</v>
      </c>
      <c r="E19" s="70" t="s">
        <v>186</v>
      </c>
      <c r="F19" s="70" t="s">
        <v>338</v>
      </c>
      <c r="G19" s="70" t="s">
        <v>337</v>
      </c>
      <c r="H19" s="353">
        <v>6266.6</v>
      </c>
      <c r="I19" s="353">
        <v>6523.5</v>
      </c>
      <c r="J19" s="353">
        <v>6791</v>
      </c>
      <c r="K19" s="141"/>
      <c r="L19" s="96"/>
      <c r="M19" s="96"/>
    </row>
    <row r="20" spans="1:13" s="61" customFormat="1" ht="39.75" customHeight="1">
      <c r="A20" s="146" t="s">
        <v>336</v>
      </c>
      <c r="B20" s="99" t="s">
        <v>147</v>
      </c>
      <c r="C20" s="99" t="s">
        <v>153</v>
      </c>
      <c r="D20" s="70" t="s">
        <v>267</v>
      </c>
      <c r="E20" s="70" t="s">
        <v>186</v>
      </c>
      <c r="F20" s="70" t="s">
        <v>334</v>
      </c>
      <c r="G20" s="79"/>
      <c r="H20" s="354">
        <f>H21+H22</f>
        <v>900</v>
      </c>
      <c r="I20" s="354">
        <f>I21+I22</f>
        <v>900</v>
      </c>
      <c r="J20" s="354">
        <f>J21+J22</f>
        <v>900</v>
      </c>
      <c r="K20" s="141"/>
      <c r="L20" s="96"/>
      <c r="M20" s="96"/>
    </row>
    <row r="21" spans="1:13" s="61" customFormat="1" ht="21" customHeight="1">
      <c r="A21" s="147" t="s">
        <v>235</v>
      </c>
      <c r="B21" s="79" t="s">
        <v>147</v>
      </c>
      <c r="C21" s="79" t="s">
        <v>153</v>
      </c>
      <c r="D21" s="70" t="s">
        <v>267</v>
      </c>
      <c r="E21" s="70" t="s">
        <v>186</v>
      </c>
      <c r="F21" s="70" t="s">
        <v>334</v>
      </c>
      <c r="G21" s="70" t="s">
        <v>233</v>
      </c>
      <c r="H21" s="354">
        <v>800</v>
      </c>
      <c r="I21" s="354">
        <v>800</v>
      </c>
      <c r="J21" s="354">
        <v>800</v>
      </c>
      <c r="K21" s="141"/>
      <c r="L21" s="96"/>
      <c r="M21" s="96"/>
    </row>
    <row r="22" spans="1:13" s="61" customFormat="1" ht="27" customHeight="1">
      <c r="A22" s="147" t="s">
        <v>335</v>
      </c>
      <c r="B22" s="79" t="s">
        <v>147</v>
      </c>
      <c r="C22" s="79" t="s">
        <v>153</v>
      </c>
      <c r="D22" s="70" t="s">
        <v>267</v>
      </c>
      <c r="E22" s="70" t="s">
        <v>186</v>
      </c>
      <c r="F22" s="70" t="s">
        <v>334</v>
      </c>
      <c r="G22" s="70" t="s">
        <v>333</v>
      </c>
      <c r="H22" s="354">
        <v>100</v>
      </c>
      <c r="I22" s="354">
        <v>100</v>
      </c>
      <c r="J22" s="354">
        <v>100</v>
      </c>
      <c r="K22" s="141"/>
      <c r="L22" s="96"/>
      <c r="M22" s="96"/>
    </row>
    <row r="23" spans="1:13" s="61" customFormat="1" ht="25.5" hidden="1">
      <c r="A23" s="147" t="s">
        <v>332</v>
      </c>
      <c r="B23" s="79" t="s">
        <v>147</v>
      </c>
      <c r="C23" s="78" t="s">
        <v>153</v>
      </c>
      <c r="D23" s="70" t="s">
        <v>267</v>
      </c>
      <c r="E23" s="70" t="s">
        <v>186</v>
      </c>
      <c r="F23" s="70" t="s">
        <v>331</v>
      </c>
      <c r="G23" s="113"/>
      <c r="H23" s="354">
        <f>H24</f>
        <v>0</v>
      </c>
      <c r="I23" s="354">
        <v>0</v>
      </c>
      <c r="J23" s="354">
        <v>0</v>
      </c>
      <c r="K23" s="141"/>
      <c r="L23" s="96"/>
      <c r="M23" s="96"/>
    </row>
    <row r="24" spans="1:13" s="61" customFormat="1" ht="12.75" hidden="1">
      <c r="A24" s="147" t="s">
        <v>268</v>
      </c>
      <c r="B24" s="79" t="s">
        <v>147</v>
      </c>
      <c r="C24" s="78" t="s">
        <v>153</v>
      </c>
      <c r="D24" s="70" t="s">
        <v>267</v>
      </c>
      <c r="E24" s="70" t="s">
        <v>186</v>
      </c>
      <c r="F24" s="70" t="s">
        <v>331</v>
      </c>
      <c r="G24" s="113" t="s">
        <v>330</v>
      </c>
      <c r="H24" s="354"/>
      <c r="I24" s="354">
        <v>0</v>
      </c>
      <c r="J24" s="354">
        <v>0</v>
      </c>
      <c r="K24" s="141"/>
      <c r="L24" s="96"/>
      <c r="M24" s="96"/>
    </row>
    <row r="25" spans="1:13" s="61" customFormat="1" ht="12.75">
      <c r="A25" s="142" t="s">
        <v>179</v>
      </c>
      <c r="B25" s="93" t="s">
        <v>147</v>
      </c>
      <c r="C25" s="112" t="s">
        <v>153</v>
      </c>
      <c r="D25" s="111" t="s">
        <v>176</v>
      </c>
      <c r="E25" s="111"/>
      <c r="F25" s="111"/>
      <c r="G25" s="110"/>
      <c r="H25" s="355">
        <f>H26</f>
        <v>32.200000000000003</v>
      </c>
      <c r="I25" s="355">
        <f>I26</f>
        <v>33.5</v>
      </c>
      <c r="J25" s="355">
        <f>J26</f>
        <v>34.799999999999997</v>
      </c>
      <c r="K25" s="141"/>
      <c r="L25" s="96"/>
      <c r="M25" s="96"/>
    </row>
    <row r="26" spans="1:13" s="61" customFormat="1" ht="38.25">
      <c r="A26" s="142" t="s">
        <v>329</v>
      </c>
      <c r="B26" s="93" t="s">
        <v>147</v>
      </c>
      <c r="C26" s="112" t="s">
        <v>153</v>
      </c>
      <c r="D26" s="111" t="s">
        <v>176</v>
      </c>
      <c r="E26" s="111" t="s">
        <v>161</v>
      </c>
      <c r="F26" s="111"/>
      <c r="G26" s="110"/>
      <c r="H26" s="354">
        <f>H27+H29</f>
        <v>32.200000000000003</v>
      </c>
      <c r="I26" s="354">
        <f>I27+I29</f>
        <v>33.5</v>
      </c>
      <c r="J26" s="354">
        <f>J27+J29</f>
        <v>34.799999999999997</v>
      </c>
      <c r="K26" s="141"/>
      <c r="L26" s="96"/>
      <c r="M26" s="96"/>
    </row>
    <row r="27" spans="1:13" s="61" customFormat="1" ht="63.75">
      <c r="A27" s="148" t="s">
        <v>328</v>
      </c>
      <c r="B27" s="101" t="s">
        <v>147</v>
      </c>
      <c r="C27" s="109" t="s">
        <v>153</v>
      </c>
      <c r="D27" s="108" t="s">
        <v>176</v>
      </c>
      <c r="E27" s="108" t="s">
        <v>161</v>
      </c>
      <c r="F27" s="108" t="s">
        <v>327</v>
      </c>
      <c r="G27" s="107"/>
      <c r="H27" s="354">
        <f>H28</f>
        <v>32.200000000000003</v>
      </c>
      <c r="I27" s="354">
        <f>I28</f>
        <v>33.5</v>
      </c>
      <c r="J27" s="354">
        <f>J28</f>
        <v>34.799999999999997</v>
      </c>
      <c r="K27" s="141"/>
      <c r="L27" s="96"/>
      <c r="M27" s="96"/>
    </row>
    <row r="28" spans="1:13" s="61" customFormat="1" ht="12.75">
      <c r="A28" s="149" t="s">
        <v>119</v>
      </c>
      <c r="B28" s="101" t="s">
        <v>147</v>
      </c>
      <c r="C28" s="109" t="s">
        <v>153</v>
      </c>
      <c r="D28" s="108" t="s">
        <v>176</v>
      </c>
      <c r="E28" s="108" t="s">
        <v>161</v>
      </c>
      <c r="F28" s="108" t="s">
        <v>327</v>
      </c>
      <c r="G28" s="107" t="s">
        <v>321</v>
      </c>
      <c r="H28" s="354">
        <v>32.200000000000003</v>
      </c>
      <c r="I28" s="354">
        <v>33.5</v>
      </c>
      <c r="J28" s="354">
        <v>34.799999999999997</v>
      </c>
      <c r="K28" s="141"/>
      <c r="L28" s="96"/>
      <c r="M28" s="96"/>
    </row>
    <row r="29" spans="1:13" s="61" customFormat="1" ht="45" hidden="1" customHeight="1">
      <c r="A29" s="150" t="s">
        <v>326</v>
      </c>
      <c r="B29" s="101" t="s">
        <v>147</v>
      </c>
      <c r="C29" s="109" t="s">
        <v>153</v>
      </c>
      <c r="D29" s="108" t="s">
        <v>176</v>
      </c>
      <c r="E29" s="108" t="s">
        <v>299</v>
      </c>
      <c r="F29" s="108" t="s">
        <v>325</v>
      </c>
      <c r="G29" s="107"/>
      <c r="H29" s="354">
        <f>H30</f>
        <v>0</v>
      </c>
      <c r="I29" s="354">
        <f>I30</f>
        <v>0</v>
      </c>
      <c r="J29" s="354">
        <f>J30</f>
        <v>0</v>
      </c>
      <c r="K29" s="141"/>
      <c r="L29" s="96"/>
      <c r="M29" s="96"/>
    </row>
    <row r="30" spans="1:13" s="61" customFormat="1" ht="12.75" hidden="1" customHeight="1">
      <c r="A30" s="149" t="s">
        <v>119</v>
      </c>
      <c r="B30" s="101" t="s">
        <v>147</v>
      </c>
      <c r="C30" s="109" t="s">
        <v>153</v>
      </c>
      <c r="D30" s="108" t="s">
        <v>176</v>
      </c>
      <c r="E30" s="108" t="s">
        <v>299</v>
      </c>
      <c r="F30" s="108" t="s">
        <v>325</v>
      </c>
      <c r="G30" s="107" t="s">
        <v>321</v>
      </c>
      <c r="H30" s="354">
        <v>0</v>
      </c>
      <c r="I30" s="354">
        <v>0</v>
      </c>
      <c r="J30" s="354">
        <v>0</v>
      </c>
      <c r="K30" s="141"/>
      <c r="L30" s="96"/>
      <c r="M30" s="96"/>
    </row>
    <row r="31" spans="1:13" s="61" customFormat="1" ht="12.75">
      <c r="A31" s="142" t="s">
        <v>179</v>
      </c>
      <c r="B31" s="85" t="s">
        <v>147</v>
      </c>
      <c r="C31" s="84" t="s">
        <v>156</v>
      </c>
      <c r="D31" s="83" t="s">
        <v>176</v>
      </c>
      <c r="E31" s="83"/>
      <c r="F31" s="83"/>
      <c r="G31" s="106"/>
      <c r="H31" s="355">
        <f t="shared" ref="H31:J33" si="1">H32</f>
        <v>91.4</v>
      </c>
      <c r="I31" s="355">
        <f t="shared" si="1"/>
        <v>95.1</v>
      </c>
      <c r="J31" s="355">
        <f t="shared" si="1"/>
        <v>98.9</v>
      </c>
      <c r="K31" s="141"/>
      <c r="L31" s="96"/>
      <c r="M31" s="96"/>
    </row>
    <row r="32" spans="1:13" s="61" customFormat="1" ht="38.25">
      <c r="A32" s="142" t="s">
        <v>324</v>
      </c>
      <c r="B32" s="85" t="s">
        <v>147</v>
      </c>
      <c r="C32" s="84" t="s">
        <v>156</v>
      </c>
      <c r="D32" s="83" t="s">
        <v>176</v>
      </c>
      <c r="E32" s="83" t="s">
        <v>186</v>
      </c>
      <c r="F32" s="77"/>
      <c r="G32" s="80"/>
      <c r="H32" s="355">
        <f t="shared" si="1"/>
        <v>91.4</v>
      </c>
      <c r="I32" s="355">
        <f t="shared" si="1"/>
        <v>95.1</v>
      </c>
      <c r="J32" s="355">
        <f t="shared" si="1"/>
        <v>98.9</v>
      </c>
      <c r="K32" s="141"/>
      <c r="L32" s="96"/>
      <c r="M32" s="96"/>
    </row>
    <row r="33" spans="1:13" s="61" customFormat="1" ht="63.75">
      <c r="A33" s="151" t="s">
        <v>323</v>
      </c>
      <c r="B33" s="79" t="s">
        <v>147</v>
      </c>
      <c r="C33" s="78" t="s">
        <v>156</v>
      </c>
      <c r="D33" s="77" t="s">
        <v>176</v>
      </c>
      <c r="E33" s="77" t="s">
        <v>186</v>
      </c>
      <c r="F33" s="77" t="s">
        <v>322</v>
      </c>
      <c r="G33" s="80"/>
      <c r="H33" s="354">
        <f t="shared" si="1"/>
        <v>91.4</v>
      </c>
      <c r="I33" s="354">
        <f t="shared" si="1"/>
        <v>95.1</v>
      </c>
      <c r="J33" s="354">
        <f t="shared" si="1"/>
        <v>98.9</v>
      </c>
      <c r="K33" s="141"/>
      <c r="L33" s="96"/>
      <c r="M33" s="96"/>
    </row>
    <row r="34" spans="1:13" s="61" customFormat="1" ht="12.75">
      <c r="A34" s="144" t="s">
        <v>179</v>
      </c>
      <c r="B34" s="79" t="s">
        <v>147</v>
      </c>
      <c r="C34" s="78" t="s">
        <v>156</v>
      </c>
      <c r="D34" s="77" t="s">
        <v>176</v>
      </c>
      <c r="E34" s="77" t="s">
        <v>186</v>
      </c>
      <c r="F34" s="77" t="s">
        <v>322</v>
      </c>
      <c r="G34" s="76" t="s">
        <v>321</v>
      </c>
      <c r="H34" s="354">
        <v>91.4</v>
      </c>
      <c r="I34" s="354">
        <v>95.1</v>
      </c>
      <c r="J34" s="354">
        <v>98.9</v>
      </c>
      <c r="K34" s="141"/>
      <c r="L34" s="96"/>
      <c r="M34" s="96"/>
    </row>
    <row r="35" spans="1:13" s="61" customFormat="1" ht="12.75" hidden="1">
      <c r="A35" s="144" t="s">
        <v>320</v>
      </c>
      <c r="B35" s="79" t="s">
        <v>147</v>
      </c>
      <c r="C35" s="78" t="s">
        <v>150</v>
      </c>
      <c r="D35" s="77"/>
      <c r="E35" s="77"/>
      <c r="F35" s="77"/>
      <c r="G35" s="80"/>
      <c r="H35" s="354">
        <f>H36</f>
        <v>0</v>
      </c>
      <c r="I35" s="354">
        <v>0</v>
      </c>
      <c r="J35" s="354">
        <v>0</v>
      </c>
      <c r="K35" s="141"/>
      <c r="L35" s="96"/>
      <c r="M35" s="96"/>
    </row>
    <row r="36" spans="1:13" s="61" customFormat="1" ht="12.75" hidden="1">
      <c r="A36" s="144" t="s">
        <v>319</v>
      </c>
      <c r="B36" s="79" t="s">
        <v>147</v>
      </c>
      <c r="C36" s="78" t="s">
        <v>150</v>
      </c>
      <c r="D36" s="77" t="s">
        <v>316</v>
      </c>
      <c r="E36" s="77"/>
      <c r="F36" s="77"/>
      <c r="G36" s="80"/>
      <c r="H36" s="354">
        <f>H37</f>
        <v>0</v>
      </c>
      <c r="I36" s="354">
        <v>0</v>
      </c>
      <c r="J36" s="354">
        <v>0</v>
      </c>
      <c r="K36" s="141"/>
      <c r="L36" s="96"/>
      <c r="M36" s="96"/>
    </row>
    <row r="37" spans="1:13" s="61" customFormat="1" ht="51" hidden="1">
      <c r="A37" s="144" t="s">
        <v>318</v>
      </c>
      <c r="B37" s="79" t="s">
        <v>147</v>
      </c>
      <c r="C37" s="78" t="s">
        <v>150</v>
      </c>
      <c r="D37" s="77" t="s">
        <v>316</v>
      </c>
      <c r="E37" s="77" t="s">
        <v>161</v>
      </c>
      <c r="F37" s="77"/>
      <c r="G37" s="80"/>
      <c r="H37" s="354">
        <f>H38</f>
        <v>0</v>
      </c>
      <c r="I37" s="354">
        <v>0</v>
      </c>
      <c r="J37" s="354">
        <v>0</v>
      </c>
      <c r="K37" s="141"/>
      <c r="L37" s="96"/>
      <c r="M37" s="96"/>
    </row>
    <row r="38" spans="1:13" s="61" customFormat="1" ht="25.5" hidden="1">
      <c r="A38" s="144" t="s">
        <v>317</v>
      </c>
      <c r="B38" s="79" t="s">
        <v>147</v>
      </c>
      <c r="C38" s="78" t="s">
        <v>150</v>
      </c>
      <c r="D38" s="77" t="s">
        <v>316</v>
      </c>
      <c r="E38" s="77" t="s">
        <v>161</v>
      </c>
      <c r="F38" s="77" t="s">
        <v>315</v>
      </c>
      <c r="G38" s="80"/>
      <c r="H38" s="354">
        <f>H39</f>
        <v>0</v>
      </c>
      <c r="I38" s="354">
        <v>0</v>
      </c>
      <c r="J38" s="354">
        <v>0</v>
      </c>
      <c r="K38" s="141"/>
      <c r="L38" s="96"/>
      <c r="M38" s="96"/>
    </row>
    <row r="39" spans="1:13" s="61" customFormat="1" ht="12.75" hidden="1">
      <c r="A39" s="144" t="s">
        <v>205</v>
      </c>
      <c r="B39" s="79" t="s">
        <v>147</v>
      </c>
      <c r="C39" s="78" t="s">
        <v>150</v>
      </c>
      <c r="D39" s="77" t="s">
        <v>316</v>
      </c>
      <c r="E39" s="77" t="s">
        <v>161</v>
      </c>
      <c r="F39" s="77" t="s">
        <v>315</v>
      </c>
      <c r="G39" s="80" t="s">
        <v>314</v>
      </c>
      <c r="H39" s="354">
        <v>0</v>
      </c>
      <c r="I39" s="354">
        <v>0</v>
      </c>
      <c r="J39" s="354">
        <v>0</v>
      </c>
      <c r="K39" s="141"/>
      <c r="L39" s="96"/>
      <c r="M39" s="96"/>
    </row>
    <row r="40" spans="1:13" s="61" customFormat="1" ht="12.75">
      <c r="A40" s="142" t="s">
        <v>313</v>
      </c>
      <c r="B40" s="74" t="s">
        <v>147</v>
      </c>
      <c r="C40" s="74">
        <v>11</v>
      </c>
      <c r="D40" s="74" t="s">
        <v>309</v>
      </c>
      <c r="E40" s="74"/>
      <c r="F40" s="74"/>
      <c r="G40" s="85"/>
      <c r="H40" s="352">
        <f t="shared" ref="H40:J42" si="2">H41</f>
        <v>50</v>
      </c>
      <c r="I40" s="352">
        <f t="shared" si="2"/>
        <v>50</v>
      </c>
      <c r="J40" s="352">
        <f t="shared" si="2"/>
        <v>50</v>
      </c>
      <c r="K40" s="135"/>
      <c r="L40" s="96"/>
      <c r="M40" s="96"/>
    </row>
    <row r="41" spans="1:13" s="61" customFormat="1" ht="14.25" customHeight="1">
      <c r="A41" s="152" t="s">
        <v>312</v>
      </c>
      <c r="B41" s="70" t="s">
        <v>147</v>
      </c>
      <c r="C41" s="70" t="s">
        <v>146</v>
      </c>
      <c r="D41" s="70" t="s">
        <v>309</v>
      </c>
      <c r="E41" s="70" t="s">
        <v>161</v>
      </c>
      <c r="F41" s="70"/>
      <c r="G41" s="79"/>
      <c r="H41" s="353">
        <f t="shared" si="2"/>
        <v>50</v>
      </c>
      <c r="I41" s="353">
        <f t="shared" si="2"/>
        <v>50</v>
      </c>
      <c r="J41" s="353">
        <f t="shared" si="2"/>
        <v>50</v>
      </c>
      <c r="K41" s="135"/>
      <c r="L41" s="96"/>
      <c r="M41" s="96"/>
    </row>
    <row r="42" spans="1:13" s="61" customFormat="1" ht="27.75" customHeight="1">
      <c r="A42" s="153" t="s">
        <v>311</v>
      </c>
      <c r="B42" s="70" t="s">
        <v>147</v>
      </c>
      <c r="C42" s="70" t="s">
        <v>146</v>
      </c>
      <c r="D42" s="70" t="s">
        <v>309</v>
      </c>
      <c r="E42" s="70" t="s">
        <v>161</v>
      </c>
      <c r="F42" s="70" t="s">
        <v>272</v>
      </c>
      <c r="G42" s="79"/>
      <c r="H42" s="353">
        <f t="shared" si="2"/>
        <v>50</v>
      </c>
      <c r="I42" s="353">
        <f t="shared" si="2"/>
        <v>50</v>
      </c>
      <c r="J42" s="353">
        <f t="shared" si="2"/>
        <v>50</v>
      </c>
      <c r="K42" s="135"/>
      <c r="L42" s="96"/>
      <c r="M42" s="96"/>
    </row>
    <row r="43" spans="1:13" s="61" customFormat="1" ht="22.5" customHeight="1">
      <c r="A43" s="144" t="s">
        <v>310</v>
      </c>
      <c r="B43" s="70" t="s">
        <v>147</v>
      </c>
      <c r="C43" s="70" t="s">
        <v>146</v>
      </c>
      <c r="D43" s="70" t="s">
        <v>309</v>
      </c>
      <c r="E43" s="70" t="s">
        <v>161</v>
      </c>
      <c r="F43" s="70" t="s">
        <v>272</v>
      </c>
      <c r="G43" s="79" t="s">
        <v>308</v>
      </c>
      <c r="H43" s="353">
        <v>50</v>
      </c>
      <c r="I43" s="353">
        <v>50</v>
      </c>
      <c r="J43" s="353">
        <v>50</v>
      </c>
      <c r="K43" s="135"/>
      <c r="L43" s="96"/>
      <c r="M43" s="96"/>
    </row>
    <row r="44" spans="1:13" s="61" customFormat="1" ht="12.75">
      <c r="A44" s="140" t="s">
        <v>307</v>
      </c>
      <c r="B44" s="94" t="s">
        <v>147</v>
      </c>
      <c r="C44" s="94" t="s">
        <v>155</v>
      </c>
      <c r="D44" s="74"/>
      <c r="E44" s="74"/>
      <c r="F44" s="74"/>
      <c r="G44" s="90"/>
      <c r="H44" s="352">
        <f>H51+H57+H73+H80</f>
        <v>2095</v>
      </c>
      <c r="I44" s="352">
        <f t="shared" ref="I44:J44" si="3">I51+I57+I73+I80</f>
        <v>2095</v>
      </c>
      <c r="J44" s="352">
        <f t="shared" si="3"/>
        <v>2095</v>
      </c>
      <c r="K44" s="135"/>
      <c r="L44" s="96"/>
      <c r="M44" s="96"/>
    </row>
    <row r="45" spans="1:13" s="61" customFormat="1" ht="21.75" hidden="1" customHeight="1">
      <c r="A45" s="140" t="s">
        <v>306</v>
      </c>
      <c r="B45" s="94" t="s">
        <v>147</v>
      </c>
      <c r="C45" s="94" t="s">
        <v>155</v>
      </c>
      <c r="D45" s="74" t="s">
        <v>147</v>
      </c>
      <c r="E45" s="74" t="s">
        <v>305</v>
      </c>
      <c r="F45" s="74" t="s">
        <v>303</v>
      </c>
      <c r="G45" s="74"/>
      <c r="H45" s="352">
        <f>H46</f>
        <v>0</v>
      </c>
      <c r="I45" s="352">
        <f>I46</f>
        <v>0</v>
      </c>
      <c r="J45" s="352">
        <f>J46</f>
        <v>0</v>
      </c>
      <c r="K45" s="135"/>
      <c r="L45" s="96"/>
      <c r="M45" s="96"/>
    </row>
    <row r="46" spans="1:13" s="61" customFormat="1" ht="32.25" hidden="1" customHeight="1">
      <c r="A46" s="154" t="s">
        <v>304</v>
      </c>
      <c r="B46" s="74" t="s">
        <v>147</v>
      </c>
      <c r="C46" s="74" t="s">
        <v>155</v>
      </c>
      <c r="D46" s="74" t="s">
        <v>147</v>
      </c>
      <c r="E46" s="74" t="s">
        <v>299</v>
      </c>
      <c r="F46" s="74" t="s">
        <v>303</v>
      </c>
      <c r="G46" s="74"/>
      <c r="H46" s="352">
        <f>H47+H49</f>
        <v>0</v>
      </c>
      <c r="I46" s="352">
        <f>I47+I49</f>
        <v>0</v>
      </c>
      <c r="J46" s="352">
        <f>J47+J49</f>
        <v>0</v>
      </c>
      <c r="K46" s="135"/>
      <c r="L46" s="96"/>
      <c r="M46" s="96"/>
    </row>
    <row r="47" spans="1:13" s="61" customFormat="1" ht="45" hidden="1" customHeight="1">
      <c r="A47" s="145" t="s">
        <v>302</v>
      </c>
      <c r="B47" s="70" t="s">
        <v>147</v>
      </c>
      <c r="C47" s="70" t="s">
        <v>155</v>
      </c>
      <c r="D47" s="70" t="s">
        <v>147</v>
      </c>
      <c r="E47" s="70" t="s">
        <v>299</v>
      </c>
      <c r="F47" s="70" t="s">
        <v>301</v>
      </c>
      <c r="G47" s="73"/>
      <c r="H47" s="353">
        <v>0</v>
      </c>
      <c r="I47" s="353">
        <v>0</v>
      </c>
      <c r="J47" s="353">
        <v>0</v>
      </c>
      <c r="K47" s="135"/>
      <c r="L47" s="96"/>
      <c r="M47" s="96"/>
    </row>
    <row r="48" spans="1:13" s="61" customFormat="1" ht="12.75" hidden="1" customHeight="1">
      <c r="A48" s="147" t="s">
        <v>235</v>
      </c>
      <c r="B48" s="70" t="s">
        <v>147</v>
      </c>
      <c r="C48" s="70" t="s">
        <v>155</v>
      </c>
      <c r="D48" s="70" t="s">
        <v>147</v>
      </c>
      <c r="E48" s="70" t="s">
        <v>299</v>
      </c>
      <c r="F48" s="70" t="s">
        <v>301</v>
      </c>
      <c r="G48" s="73">
        <v>240</v>
      </c>
      <c r="H48" s="354">
        <v>0</v>
      </c>
      <c r="I48" s="354">
        <v>0</v>
      </c>
      <c r="J48" s="354">
        <v>0</v>
      </c>
      <c r="K48" s="135"/>
      <c r="L48" s="96"/>
      <c r="M48" s="96"/>
    </row>
    <row r="49" spans="1:13" s="61" customFormat="1" ht="45" hidden="1" customHeight="1">
      <c r="A49" s="145" t="s">
        <v>300</v>
      </c>
      <c r="B49" s="70" t="s">
        <v>147</v>
      </c>
      <c r="C49" s="70" t="s">
        <v>155</v>
      </c>
      <c r="D49" s="70" t="s">
        <v>147</v>
      </c>
      <c r="E49" s="70" t="s">
        <v>299</v>
      </c>
      <c r="F49" s="70" t="s">
        <v>298</v>
      </c>
      <c r="G49" s="73"/>
      <c r="H49" s="354">
        <v>0</v>
      </c>
      <c r="I49" s="354">
        <v>0</v>
      </c>
      <c r="J49" s="354">
        <v>0</v>
      </c>
      <c r="K49" s="135"/>
      <c r="L49" s="96"/>
      <c r="M49" s="96"/>
    </row>
    <row r="50" spans="1:13" s="61" customFormat="1" ht="12.75" hidden="1" customHeight="1">
      <c r="A50" s="147" t="s">
        <v>235</v>
      </c>
      <c r="B50" s="70" t="s">
        <v>147</v>
      </c>
      <c r="C50" s="70" t="s">
        <v>155</v>
      </c>
      <c r="D50" s="70" t="s">
        <v>147</v>
      </c>
      <c r="E50" s="70" t="s">
        <v>299</v>
      </c>
      <c r="F50" s="70" t="s">
        <v>298</v>
      </c>
      <c r="G50" s="73">
        <v>240</v>
      </c>
      <c r="H50" s="354">
        <v>0</v>
      </c>
      <c r="I50" s="354">
        <v>0</v>
      </c>
      <c r="J50" s="354">
        <v>0</v>
      </c>
      <c r="K50" s="135"/>
      <c r="L50" s="96"/>
      <c r="M50" s="96"/>
    </row>
    <row r="51" spans="1:13" s="61" customFormat="1" ht="25.5">
      <c r="A51" s="384" t="s">
        <v>297</v>
      </c>
      <c r="B51" s="74" t="s">
        <v>147</v>
      </c>
      <c r="C51" s="74" t="s">
        <v>155</v>
      </c>
      <c r="D51" s="74" t="s">
        <v>147</v>
      </c>
      <c r="E51" s="74"/>
      <c r="F51" s="74"/>
      <c r="G51" s="90"/>
      <c r="H51" s="355">
        <f>H52</f>
        <v>950</v>
      </c>
      <c r="I51" s="355">
        <f>I52</f>
        <v>950</v>
      </c>
      <c r="J51" s="355">
        <f>J52</f>
        <v>950</v>
      </c>
      <c r="K51" s="135"/>
      <c r="L51" s="96"/>
      <c r="M51" s="96"/>
    </row>
    <row r="52" spans="1:13" s="61" customFormat="1" ht="51">
      <c r="A52" s="155" t="s">
        <v>296</v>
      </c>
      <c r="B52" s="74" t="s">
        <v>147</v>
      </c>
      <c r="C52" s="74" t="s">
        <v>155</v>
      </c>
      <c r="D52" s="74" t="s">
        <v>147</v>
      </c>
      <c r="E52" s="74" t="s">
        <v>161</v>
      </c>
      <c r="F52" s="74"/>
      <c r="G52" s="90"/>
      <c r="H52" s="355">
        <f>H53+H55</f>
        <v>950</v>
      </c>
      <c r="I52" s="355">
        <f t="shared" ref="I52:J52" si="4">I53+I55</f>
        <v>950</v>
      </c>
      <c r="J52" s="355">
        <f t="shared" si="4"/>
        <v>950</v>
      </c>
      <c r="K52" s="135"/>
      <c r="L52" s="96"/>
      <c r="M52" s="96"/>
    </row>
    <row r="53" spans="1:13" s="61" customFormat="1" ht="68.25" customHeight="1">
      <c r="A53" s="146" t="s">
        <v>295</v>
      </c>
      <c r="B53" s="70" t="s">
        <v>147</v>
      </c>
      <c r="C53" s="70" t="s">
        <v>155</v>
      </c>
      <c r="D53" s="70" t="s">
        <v>147</v>
      </c>
      <c r="E53" s="70" t="s">
        <v>161</v>
      </c>
      <c r="F53" s="70" t="s">
        <v>294</v>
      </c>
      <c r="G53" s="73"/>
      <c r="H53" s="354">
        <f>H54</f>
        <v>150</v>
      </c>
      <c r="I53" s="354">
        <f>I54</f>
        <v>150</v>
      </c>
      <c r="J53" s="354">
        <f>J54</f>
        <v>150</v>
      </c>
      <c r="K53" s="135"/>
      <c r="L53" s="96"/>
      <c r="M53" s="96"/>
    </row>
    <row r="54" spans="1:13" s="104" customFormat="1" ht="17.25" customHeight="1">
      <c r="A54" s="147" t="s">
        <v>235</v>
      </c>
      <c r="B54" s="70" t="s">
        <v>147</v>
      </c>
      <c r="C54" s="70" t="s">
        <v>155</v>
      </c>
      <c r="D54" s="70" t="s">
        <v>147</v>
      </c>
      <c r="E54" s="70" t="s">
        <v>161</v>
      </c>
      <c r="F54" s="70" t="s">
        <v>294</v>
      </c>
      <c r="G54" s="73">
        <v>240</v>
      </c>
      <c r="H54" s="354">
        <v>150</v>
      </c>
      <c r="I54" s="354">
        <v>150</v>
      </c>
      <c r="J54" s="354">
        <v>150</v>
      </c>
      <c r="K54" s="156"/>
      <c r="L54" s="105"/>
      <c r="M54" s="105"/>
    </row>
    <row r="55" spans="1:13" s="61" customFormat="1" ht="76.5">
      <c r="A55" s="157" t="s">
        <v>293</v>
      </c>
      <c r="B55" s="70" t="s">
        <v>147</v>
      </c>
      <c r="C55" s="70" t="s">
        <v>155</v>
      </c>
      <c r="D55" s="70" t="s">
        <v>147</v>
      </c>
      <c r="E55" s="70" t="s">
        <v>161</v>
      </c>
      <c r="F55" s="70" t="s">
        <v>292</v>
      </c>
      <c r="G55" s="73"/>
      <c r="H55" s="354">
        <f>H56</f>
        <v>800</v>
      </c>
      <c r="I55" s="354">
        <f>I56</f>
        <v>800</v>
      </c>
      <c r="J55" s="354">
        <f>J56</f>
        <v>800</v>
      </c>
      <c r="K55" s="135"/>
      <c r="L55" s="96"/>
      <c r="M55" s="96"/>
    </row>
    <row r="56" spans="1:13" s="61" customFormat="1" ht="20.25" customHeight="1">
      <c r="A56" s="147" t="s">
        <v>235</v>
      </c>
      <c r="B56" s="70" t="s">
        <v>147</v>
      </c>
      <c r="C56" s="70" t="s">
        <v>155</v>
      </c>
      <c r="D56" s="70" t="s">
        <v>147</v>
      </c>
      <c r="E56" s="70" t="s">
        <v>161</v>
      </c>
      <c r="F56" s="70" t="s">
        <v>292</v>
      </c>
      <c r="G56" s="73">
        <v>240</v>
      </c>
      <c r="H56" s="354">
        <v>800</v>
      </c>
      <c r="I56" s="354">
        <v>800</v>
      </c>
      <c r="J56" s="354">
        <v>800</v>
      </c>
      <c r="K56" s="135"/>
      <c r="L56" s="96"/>
      <c r="M56" s="96"/>
    </row>
    <row r="57" spans="1:13" s="61" customFormat="1" ht="25.5">
      <c r="A57" s="385" t="s">
        <v>291</v>
      </c>
      <c r="B57" s="94" t="s">
        <v>147</v>
      </c>
      <c r="C57" s="94" t="s">
        <v>155</v>
      </c>
      <c r="D57" s="74" t="s">
        <v>154</v>
      </c>
      <c r="E57" s="74"/>
      <c r="F57" s="74"/>
      <c r="G57" s="90"/>
      <c r="H57" s="355">
        <f>H58+H70</f>
        <v>800</v>
      </c>
      <c r="I57" s="355">
        <f>I58+I70</f>
        <v>800</v>
      </c>
      <c r="J57" s="355">
        <f>J58+J70</f>
        <v>800</v>
      </c>
      <c r="K57" s="135"/>
      <c r="L57" s="96"/>
      <c r="M57" s="96"/>
    </row>
    <row r="58" spans="1:13" s="61" customFormat="1" ht="44.25" customHeight="1">
      <c r="A58" s="147" t="s">
        <v>290</v>
      </c>
      <c r="B58" s="99" t="s">
        <v>147</v>
      </c>
      <c r="C58" s="99" t="s">
        <v>155</v>
      </c>
      <c r="D58" s="70" t="s">
        <v>154</v>
      </c>
      <c r="E58" s="70" t="s">
        <v>161</v>
      </c>
      <c r="F58" s="70"/>
      <c r="G58" s="73"/>
      <c r="H58" s="354">
        <f>H59</f>
        <v>100</v>
      </c>
      <c r="I58" s="354">
        <f>I59</f>
        <v>100</v>
      </c>
      <c r="J58" s="354">
        <f>J59</f>
        <v>100</v>
      </c>
      <c r="K58" s="135"/>
      <c r="L58" s="96"/>
      <c r="M58" s="96"/>
    </row>
    <row r="59" spans="1:13" s="61" customFormat="1" ht="19.5" customHeight="1">
      <c r="A59" s="147" t="s">
        <v>235</v>
      </c>
      <c r="B59" s="99" t="s">
        <v>147</v>
      </c>
      <c r="C59" s="99" t="s">
        <v>155</v>
      </c>
      <c r="D59" s="70" t="s">
        <v>154</v>
      </c>
      <c r="E59" s="70" t="s">
        <v>161</v>
      </c>
      <c r="F59" s="70" t="s">
        <v>289</v>
      </c>
      <c r="G59" s="73">
        <v>240</v>
      </c>
      <c r="H59" s="354">
        <v>100</v>
      </c>
      <c r="I59" s="354">
        <v>100</v>
      </c>
      <c r="J59" s="354">
        <v>100</v>
      </c>
      <c r="K59" s="135"/>
      <c r="L59" s="96"/>
      <c r="M59" s="96"/>
    </row>
    <row r="60" spans="1:13" s="61" customFormat="1" ht="22.5" hidden="1" customHeight="1">
      <c r="A60" s="147" t="s">
        <v>288</v>
      </c>
      <c r="B60" s="99" t="s">
        <v>147</v>
      </c>
      <c r="C60" s="99" t="s">
        <v>155</v>
      </c>
      <c r="D60" s="70" t="s">
        <v>154</v>
      </c>
      <c r="E60" s="70" t="s">
        <v>161</v>
      </c>
      <c r="F60" s="70"/>
      <c r="G60" s="73"/>
      <c r="H60" s="354">
        <f>H61</f>
        <v>0</v>
      </c>
      <c r="I60" s="354">
        <f>I61</f>
        <v>0</v>
      </c>
      <c r="J60" s="354">
        <f>J61</f>
        <v>0</v>
      </c>
      <c r="K60" s="135"/>
      <c r="L60" s="96"/>
      <c r="M60" s="96"/>
    </row>
    <row r="61" spans="1:13" s="61" customFormat="1" ht="12.75" hidden="1" customHeight="1">
      <c r="A61" s="147" t="s">
        <v>182</v>
      </c>
      <c r="B61" s="99" t="s">
        <v>147</v>
      </c>
      <c r="C61" s="99" t="s">
        <v>155</v>
      </c>
      <c r="D61" s="70" t="s">
        <v>154</v>
      </c>
      <c r="E61" s="70" t="s">
        <v>161</v>
      </c>
      <c r="F61" s="70" t="s">
        <v>277</v>
      </c>
      <c r="G61" s="73">
        <v>240</v>
      </c>
      <c r="H61" s="354">
        <v>0</v>
      </c>
      <c r="I61" s="354">
        <v>0</v>
      </c>
      <c r="J61" s="354">
        <v>0</v>
      </c>
      <c r="K61" s="135"/>
      <c r="L61" s="96"/>
      <c r="M61" s="96"/>
    </row>
    <row r="62" spans="1:13" s="61" customFormat="1" ht="32.25" hidden="1" customHeight="1">
      <c r="A62" s="140" t="s">
        <v>287</v>
      </c>
      <c r="B62" s="94" t="s">
        <v>147</v>
      </c>
      <c r="C62" s="94" t="s">
        <v>155</v>
      </c>
      <c r="D62" s="74" t="s">
        <v>151</v>
      </c>
      <c r="E62" s="74"/>
      <c r="F62" s="74"/>
      <c r="G62" s="90"/>
      <c r="H62" s="355">
        <f t="shared" ref="H62:J63" si="5">H63</f>
        <v>0</v>
      </c>
      <c r="I62" s="355">
        <f t="shared" si="5"/>
        <v>0</v>
      </c>
      <c r="J62" s="355">
        <f t="shared" si="5"/>
        <v>0</v>
      </c>
      <c r="K62" s="135"/>
      <c r="L62" s="96"/>
      <c r="M62" s="96"/>
    </row>
    <row r="63" spans="1:13" s="61" customFormat="1" ht="21" hidden="1" customHeight="1">
      <c r="A63" s="155" t="s">
        <v>286</v>
      </c>
      <c r="B63" s="99" t="s">
        <v>147</v>
      </c>
      <c r="C63" s="99" t="s">
        <v>155</v>
      </c>
      <c r="D63" s="70" t="s">
        <v>151</v>
      </c>
      <c r="E63" s="70" t="s">
        <v>161</v>
      </c>
      <c r="F63" s="70"/>
      <c r="G63" s="73"/>
      <c r="H63" s="354">
        <f t="shared" si="5"/>
        <v>0</v>
      </c>
      <c r="I63" s="354">
        <f t="shared" si="5"/>
        <v>0</v>
      </c>
      <c r="J63" s="354">
        <f t="shared" si="5"/>
        <v>0</v>
      </c>
      <c r="K63" s="135"/>
      <c r="L63" s="96"/>
      <c r="M63" s="96"/>
    </row>
    <row r="64" spans="1:13" s="61" customFormat="1" ht="22.5" hidden="1" customHeight="1">
      <c r="A64" s="147" t="s">
        <v>285</v>
      </c>
      <c r="B64" s="99" t="s">
        <v>147</v>
      </c>
      <c r="C64" s="99" t="s">
        <v>155</v>
      </c>
      <c r="D64" s="70" t="s">
        <v>151</v>
      </c>
      <c r="E64" s="70" t="s">
        <v>161</v>
      </c>
      <c r="F64" s="70" t="s">
        <v>185</v>
      </c>
      <c r="G64" s="73"/>
      <c r="H64" s="354">
        <f>H65+H68</f>
        <v>0</v>
      </c>
      <c r="I64" s="354">
        <f>I65+I68</f>
        <v>0</v>
      </c>
      <c r="J64" s="354">
        <f>J65+J68</f>
        <v>0</v>
      </c>
      <c r="K64" s="135"/>
      <c r="L64" s="96"/>
      <c r="M64" s="96"/>
    </row>
    <row r="65" spans="1:13" s="61" customFormat="1" ht="12.75" hidden="1" customHeight="1">
      <c r="A65" s="147" t="s">
        <v>284</v>
      </c>
      <c r="B65" s="99" t="s">
        <v>147</v>
      </c>
      <c r="C65" s="99" t="s">
        <v>155</v>
      </c>
      <c r="D65" s="70" t="s">
        <v>151</v>
      </c>
      <c r="E65" s="70" t="s">
        <v>161</v>
      </c>
      <c r="F65" s="70" t="s">
        <v>282</v>
      </c>
      <c r="G65" s="73"/>
      <c r="H65" s="354">
        <f>H66+H67</f>
        <v>0</v>
      </c>
      <c r="I65" s="354">
        <f>I66+I67</f>
        <v>0</v>
      </c>
      <c r="J65" s="354">
        <f>J66+J67</f>
        <v>0</v>
      </c>
      <c r="K65" s="135"/>
      <c r="L65" s="96"/>
      <c r="M65" s="96"/>
    </row>
    <row r="66" spans="1:13" s="61" customFormat="1" ht="12.75" hidden="1" customHeight="1">
      <c r="A66" s="147" t="s">
        <v>283</v>
      </c>
      <c r="B66" s="99" t="s">
        <v>147</v>
      </c>
      <c r="C66" s="99" t="s">
        <v>155</v>
      </c>
      <c r="D66" s="70" t="s">
        <v>151</v>
      </c>
      <c r="E66" s="70" t="s">
        <v>161</v>
      </c>
      <c r="F66" s="70" t="s">
        <v>282</v>
      </c>
      <c r="G66" s="73">
        <v>240</v>
      </c>
      <c r="H66" s="354">
        <v>0</v>
      </c>
      <c r="I66" s="354">
        <v>0</v>
      </c>
      <c r="J66" s="354">
        <v>0</v>
      </c>
      <c r="K66" s="135"/>
      <c r="L66" s="96"/>
      <c r="M66" s="96"/>
    </row>
    <row r="67" spans="1:13" s="61" customFormat="1" ht="12.75" hidden="1" customHeight="1">
      <c r="A67" s="147" t="s">
        <v>280</v>
      </c>
      <c r="B67" s="99" t="s">
        <v>147</v>
      </c>
      <c r="C67" s="99" t="s">
        <v>155</v>
      </c>
      <c r="D67" s="70" t="s">
        <v>151</v>
      </c>
      <c r="E67" s="70" t="s">
        <v>161</v>
      </c>
      <c r="F67" s="70" t="s">
        <v>282</v>
      </c>
      <c r="G67" s="73">
        <v>360</v>
      </c>
      <c r="H67" s="354">
        <v>0</v>
      </c>
      <c r="I67" s="354">
        <v>0</v>
      </c>
      <c r="J67" s="354">
        <v>0</v>
      </c>
      <c r="K67" s="135"/>
      <c r="L67" s="96"/>
      <c r="M67" s="96"/>
    </row>
    <row r="68" spans="1:13" s="61" customFormat="1" ht="12.75" hidden="1" customHeight="1">
      <c r="A68" s="147" t="s">
        <v>281</v>
      </c>
      <c r="B68" s="99" t="s">
        <v>147</v>
      </c>
      <c r="C68" s="99" t="s">
        <v>155</v>
      </c>
      <c r="D68" s="70" t="s">
        <v>151</v>
      </c>
      <c r="E68" s="70" t="s">
        <v>161</v>
      </c>
      <c r="F68" s="70" t="s">
        <v>279</v>
      </c>
      <c r="G68" s="73"/>
      <c r="H68" s="354">
        <f>H69</f>
        <v>0</v>
      </c>
      <c r="I68" s="354">
        <f>I69</f>
        <v>0</v>
      </c>
      <c r="J68" s="354">
        <f>J69</f>
        <v>0</v>
      </c>
      <c r="K68" s="135"/>
      <c r="L68" s="96"/>
      <c r="M68" s="96"/>
    </row>
    <row r="69" spans="1:13" s="61" customFormat="1" ht="12.75" hidden="1" customHeight="1">
      <c r="A69" s="147" t="s">
        <v>280</v>
      </c>
      <c r="B69" s="99" t="s">
        <v>147</v>
      </c>
      <c r="C69" s="99" t="s">
        <v>155</v>
      </c>
      <c r="D69" s="70" t="s">
        <v>151</v>
      </c>
      <c r="E69" s="70" t="s">
        <v>161</v>
      </c>
      <c r="F69" s="70" t="s">
        <v>279</v>
      </c>
      <c r="G69" s="73">
        <v>360</v>
      </c>
      <c r="H69" s="354">
        <v>0</v>
      </c>
      <c r="I69" s="354">
        <v>0</v>
      </c>
      <c r="J69" s="354">
        <v>0</v>
      </c>
      <c r="K69" s="135"/>
      <c r="L69" s="96"/>
      <c r="M69" s="96"/>
    </row>
    <row r="70" spans="1:13" s="61" customFormat="1" ht="26.25" customHeight="1">
      <c r="A70" s="147" t="s">
        <v>395</v>
      </c>
      <c r="B70" s="99" t="s">
        <v>147</v>
      </c>
      <c r="C70" s="99" t="s">
        <v>155</v>
      </c>
      <c r="D70" s="70" t="s">
        <v>154</v>
      </c>
      <c r="E70" s="70" t="s">
        <v>186</v>
      </c>
      <c r="F70" s="70" t="s">
        <v>277</v>
      </c>
      <c r="G70" s="73"/>
      <c r="H70" s="354">
        <f>H71+H72</f>
        <v>700</v>
      </c>
      <c r="I70" s="354">
        <f>I71+I72</f>
        <v>700</v>
      </c>
      <c r="J70" s="354">
        <f>J71+J72</f>
        <v>700</v>
      </c>
      <c r="K70" s="135"/>
      <c r="L70" s="96"/>
      <c r="M70" s="96"/>
    </row>
    <row r="71" spans="1:13" s="61" customFormat="1" ht="21.75" customHeight="1">
      <c r="A71" s="147" t="s">
        <v>235</v>
      </c>
      <c r="B71" s="99" t="s">
        <v>147</v>
      </c>
      <c r="C71" s="99" t="s">
        <v>155</v>
      </c>
      <c r="D71" s="70" t="s">
        <v>154</v>
      </c>
      <c r="E71" s="70" t="s">
        <v>186</v>
      </c>
      <c r="F71" s="70" t="s">
        <v>277</v>
      </c>
      <c r="G71" s="73">
        <v>240</v>
      </c>
      <c r="H71" s="354">
        <v>200</v>
      </c>
      <c r="I71" s="354">
        <v>200</v>
      </c>
      <c r="J71" s="354">
        <v>200</v>
      </c>
      <c r="K71" s="135"/>
      <c r="L71" s="96"/>
      <c r="M71" s="96"/>
    </row>
    <row r="72" spans="1:13" s="61" customFormat="1" ht="12.75" customHeight="1">
      <c r="A72" s="147" t="s">
        <v>278</v>
      </c>
      <c r="B72" s="99" t="s">
        <v>147</v>
      </c>
      <c r="C72" s="99" t="s">
        <v>155</v>
      </c>
      <c r="D72" s="70" t="s">
        <v>154</v>
      </c>
      <c r="E72" s="70" t="s">
        <v>186</v>
      </c>
      <c r="F72" s="70" t="s">
        <v>277</v>
      </c>
      <c r="G72" s="73">
        <v>850</v>
      </c>
      <c r="H72" s="354">
        <v>500</v>
      </c>
      <c r="I72" s="354">
        <v>500</v>
      </c>
      <c r="J72" s="354">
        <v>500</v>
      </c>
      <c r="K72" s="135"/>
      <c r="L72" s="96"/>
      <c r="M72" s="96"/>
    </row>
    <row r="73" spans="1:13" s="61" customFormat="1" ht="12.75">
      <c r="A73" s="140" t="s">
        <v>276</v>
      </c>
      <c r="B73" s="94" t="s">
        <v>147</v>
      </c>
      <c r="C73" s="94" t="s">
        <v>155</v>
      </c>
      <c r="D73" s="74" t="s">
        <v>267</v>
      </c>
      <c r="E73" s="74"/>
      <c r="F73" s="74"/>
      <c r="G73" s="74"/>
      <c r="H73" s="355">
        <f>H74</f>
        <v>165</v>
      </c>
      <c r="I73" s="355">
        <f t="shared" ref="I73:J73" si="6">I74</f>
        <v>165</v>
      </c>
      <c r="J73" s="355">
        <f t="shared" si="6"/>
        <v>165</v>
      </c>
      <c r="K73" s="135"/>
      <c r="L73" s="96"/>
      <c r="M73" s="96"/>
    </row>
    <row r="74" spans="1:13" s="61" customFormat="1" ht="12.75">
      <c r="A74" s="140" t="s">
        <v>275</v>
      </c>
      <c r="B74" s="94" t="s">
        <v>147</v>
      </c>
      <c r="C74" s="94" t="s">
        <v>155</v>
      </c>
      <c r="D74" s="74" t="s">
        <v>267</v>
      </c>
      <c r="E74" s="74" t="s">
        <v>186</v>
      </c>
      <c r="F74" s="74"/>
      <c r="G74" s="74"/>
      <c r="H74" s="355">
        <f>H75+H77</f>
        <v>165</v>
      </c>
      <c r="I74" s="355">
        <f>I75+I77</f>
        <v>165</v>
      </c>
      <c r="J74" s="355">
        <f>J75+J77</f>
        <v>165</v>
      </c>
      <c r="K74" s="135"/>
      <c r="L74" s="96"/>
      <c r="M74" s="96"/>
    </row>
    <row r="75" spans="1:13" s="61" customFormat="1" ht="12.75">
      <c r="A75" s="146" t="s">
        <v>274</v>
      </c>
      <c r="B75" s="99" t="s">
        <v>147</v>
      </c>
      <c r="C75" s="99" t="s">
        <v>155</v>
      </c>
      <c r="D75" s="70" t="s">
        <v>267</v>
      </c>
      <c r="E75" s="70" t="s">
        <v>186</v>
      </c>
      <c r="F75" s="70" t="s">
        <v>272</v>
      </c>
      <c r="G75" s="70"/>
      <c r="H75" s="354">
        <f>H76</f>
        <v>100</v>
      </c>
      <c r="I75" s="354">
        <f>I76</f>
        <v>100</v>
      </c>
      <c r="J75" s="354">
        <f>J76</f>
        <v>100</v>
      </c>
      <c r="K75" s="135"/>
      <c r="L75" s="96"/>
      <c r="M75" s="96"/>
    </row>
    <row r="76" spans="1:13" s="61" customFormat="1" ht="25.5">
      <c r="A76" s="146" t="s">
        <v>273</v>
      </c>
      <c r="B76" s="99" t="s">
        <v>147</v>
      </c>
      <c r="C76" s="99" t="s">
        <v>155</v>
      </c>
      <c r="D76" s="70" t="s">
        <v>267</v>
      </c>
      <c r="E76" s="70" t="s">
        <v>186</v>
      </c>
      <c r="F76" s="70" t="s">
        <v>272</v>
      </c>
      <c r="G76" s="70" t="s">
        <v>233</v>
      </c>
      <c r="H76" s="354">
        <v>100</v>
      </c>
      <c r="I76" s="354">
        <v>100</v>
      </c>
      <c r="J76" s="354">
        <v>100</v>
      </c>
      <c r="K76" s="135"/>
      <c r="L76" s="96"/>
      <c r="M76" s="96"/>
    </row>
    <row r="77" spans="1:13" s="61" customFormat="1" ht="25.5">
      <c r="A77" s="146" t="s">
        <v>271</v>
      </c>
      <c r="B77" s="99" t="s">
        <v>147</v>
      </c>
      <c r="C77" s="99" t="s">
        <v>155</v>
      </c>
      <c r="D77" s="70" t="s">
        <v>267</v>
      </c>
      <c r="E77" s="70" t="s">
        <v>186</v>
      </c>
      <c r="F77" s="70" t="s">
        <v>269</v>
      </c>
      <c r="G77" s="73"/>
      <c r="H77" s="354">
        <f>H78+H79</f>
        <v>65</v>
      </c>
      <c r="I77" s="354">
        <f>I78+I79</f>
        <v>65</v>
      </c>
      <c r="J77" s="354">
        <f>J78+J79</f>
        <v>65</v>
      </c>
      <c r="K77" s="135"/>
      <c r="L77" s="96"/>
      <c r="M77" s="96"/>
    </row>
    <row r="78" spans="1:13" s="61" customFormat="1" ht="12.75">
      <c r="A78" s="147" t="s">
        <v>182</v>
      </c>
      <c r="B78" s="99" t="s">
        <v>147</v>
      </c>
      <c r="C78" s="99" t="s">
        <v>155</v>
      </c>
      <c r="D78" s="70" t="s">
        <v>267</v>
      </c>
      <c r="E78" s="70" t="s">
        <v>186</v>
      </c>
      <c r="F78" s="70" t="s">
        <v>269</v>
      </c>
      <c r="G78" s="73">
        <v>240</v>
      </c>
      <c r="H78" s="354">
        <v>50</v>
      </c>
      <c r="I78" s="354">
        <v>50</v>
      </c>
      <c r="J78" s="354">
        <v>50</v>
      </c>
      <c r="K78" s="135"/>
      <c r="L78" s="96"/>
      <c r="M78" s="96"/>
    </row>
    <row r="79" spans="1:13" s="61" customFormat="1" ht="12.75">
      <c r="A79" s="147" t="s">
        <v>270</v>
      </c>
      <c r="B79" s="99" t="s">
        <v>147</v>
      </c>
      <c r="C79" s="99" t="s">
        <v>155</v>
      </c>
      <c r="D79" s="70" t="s">
        <v>267</v>
      </c>
      <c r="E79" s="70" t="s">
        <v>186</v>
      </c>
      <c r="F79" s="70" t="s">
        <v>269</v>
      </c>
      <c r="G79" s="73">
        <v>850</v>
      </c>
      <c r="H79" s="354">
        <v>15</v>
      </c>
      <c r="I79" s="354">
        <v>15</v>
      </c>
      <c r="J79" s="354">
        <v>15</v>
      </c>
      <c r="K79" s="135"/>
      <c r="L79" s="96"/>
      <c r="M79" s="96"/>
    </row>
    <row r="80" spans="1:13" s="61" customFormat="1" ht="12.75">
      <c r="A80" s="159" t="s">
        <v>265</v>
      </c>
      <c r="B80" s="74" t="s">
        <v>147</v>
      </c>
      <c r="C80" s="74" t="s">
        <v>155</v>
      </c>
      <c r="D80" s="74" t="s">
        <v>184</v>
      </c>
      <c r="E80" s="74"/>
      <c r="F80" s="74"/>
      <c r="G80" s="90"/>
      <c r="H80" s="352">
        <f>H81</f>
        <v>180</v>
      </c>
      <c r="I80" s="352">
        <f>I81</f>
        <v>180</v>
      </c>
      <c r="J80" s="352">
        <f>J81</f>
        <v>180</v>
      </c>
      <c r="K80" s="135"/>
      <c r="L80" s="96"/>
      <c r="M80" s="96"/>
    </row>
    <row r="81" spans="1:13" s="61" customFormat="1" ht="25.5">
      <c r="A81" s="147" t="s">
        <v>264</v>
      </c>
      <c r="B81" s="70" t="s">
        <v>147</v>
      </c>
      <c r="C81" s="70" t="s">
        <v>155</v>
      </c>
      <c r="D81" s="70" t="s">
        <v>184</v>
      </c>
      <c r="E81" s="70" t="s">
        <v>181</v>
      </c>
      <c r="F81" s="70"/>
      <c r="G81" s="73"/>
      <c r="H81" s="353">
        <f>H82+H86</f>
        <v>180</v>
      </c>
      <c r="I81" s="353">
        <f>I82+I84</f>
        <v>180</v>
      </c>
      <c r="J81" s="353">
        <f>J82+J84</f>
        <v>180</v>
      </c>
      <c r="K81" s="135"/>
      <c r="L81" s="96"/>
      <c r="M81" s="96"/>
    </row>
    <row r="82" spans="1:13" s="61" customFormat="1" ht="25.5">
      <c r="A82" s="159" t="s">
        <v>263</v>
      </c>
      <c r="B82" s="94" t="s">
        <v>147</v>
      </c>
      <c r="C82" s="94" t="s">
        <v>155</v>
      </c>
      <c r="D82" s="74" t="s">
        <v>184</v>
      </c>
      <c r="E82" s="74" t="s">
        <v>181</v>
      </c>
      <c r="F82" s="74" t="s">
        <v>262</v>
      </c>
      <c r="G82" s="90"/>
      <c r="H82" s="355">
        <f>H83</f>
        <v>180</v>
      </c>
      <c r="I82" s="355">
        <f>I83</f>
        <v>180</v>
      </c>
      <c r="J82" s="355">
        <f>J83</f>
        <v>180</v>
      </c>
      <c r="K82" s="135"/>
      <c r="L82" s="96"/>
      <c r="M82" s="96"/>
    </row>
    <row r="83" spans="1:13" s="61" customFormat="1" ht="12" customHeight="1">
      <c r="A83" s="147" t="s">
        <v>259</v>
      </c>
      <c r="B83" s="99" t="s">
        <v>147</v>
      </c>
      <c r="C83" s="99" t="s">
        <v>155</v>
      </c>
      <c r="D83" s="70" t="s">
        <v>184</v>
      </c>
      <c r="E83" s="70" t="s">
        <v>181</v>
      </c>
      <c r="F83" s="70" t="s">
        <v>261</v>
      </c>
      <c r="G83" s="73">
        <v>350</v>
      </c>
      <c r="H83" s="354">
        <v>180</v>
      </c>
      <c r="I83" s="354">
        <v>180</v>
      </c>
      <c r="J83" s="354">
        <v>180</v>
      </c>
      <c r="K83" s="135"/>
      <c r="L83" s="96"/>
      <c r="M83" s="96"/>
    </row>
    <row r="84" spans="1:13" s="61" customFormat="1" ht="25.5" hidden="1">
      <c r="A84" s="159" t="s">
        <v>260</v>
      </c>
      <c r="B84" s="94" t="s">
        <v>147</v>
      </c>
      <c r="C84" s="94" t="s">
        <v>155</v>
      </c>
      <c r="D84" s="74" t="s">
        <v>184</v>
      </c>
      <c r="E84" s="74" t="s">
        <v>181</v>
      </c>
      <c r="F84" s="74" t="s">
        <v>258</v>
      </c>
      <c r="G84" s="90"/>
      <c r="H84" s="355">
        <f>H85</f>
        <v>0</v>
      </c>
      <c r="I84" s="355">
        <f>I85</f>
        <v>0</v>
      </c>
      <c r="J84" s="355">
        <f>J85</f>
        <v>0</v>
      </c>
      <c r="K84" s="135"/>
      <c r="L84" s="96"/>
      <c r="M84" s="96"/>
    </row>
    <row r="85" spans="1:13" s="61" customFormat="1" ht="12.75" hidden="1">
      <c r="A85" s="147" t="s">
        <v>259</v>
      </c>
      <c r="B85" s="99" t="s">
        <v>147</v>
      </c>
      <c r="C85" s="99" t="s">
        <v>155</v>
      </c>
      <c r="D85" s="70" t="s">
        <v>184</v>
      </c>
      <c r="E85" s="70" t="s">
        <v>181</v>
      </c>
      <c r="F85" s="70" t="s">
        <v>258</v>
      </c>
      <c r="G85" s="73">
        <v>350</v>
      </c>
      <c r="H85" s="354">
        <v>0</v>
      </c>
      <c r="I85" s="354">
        <v>0</v>
      </c>
      <c r="J85" s="354">
        <v>0</v>
      </c>
      <c r="K85" s="135"/>
      <c r="L85" s="96"/>
      <c r="M85" s="96"/>
    </row>
    <row r="86" spans="1:13" s="61" customFormat="1" ht="25.5" hidden="1">
      <c r="A86" s="159" t="s">
        <v>260</v>
      </c>
      <c r="B86" s="94" t="s">
        <v>147</v>
      </c>
      <c r="C86" s="94" t="s">
        <v>155</v>
      </c>
      <c r="D86" s="74" t="s">
        <v>184</v>
      </c>
      <c r="E86" s="74" t="s">
        <v>181</v>
      </c>
      <c r="F86" s="70"/>
      <c r="G86" s="73"/>
      <c r="H86" s="355">
        <v>0</v>
      </c>
      <c r="I86" s="355">
        <v>0</v>
      </c>
      <c r="J86" s="355">
        <v>0</v>
      </c>
      <c r="K86" s="135"/>
      <c r="L86" s="96"/>
      <c r="M86" s="96"/>
    </row>
    <row r="87" spans="1:13" s="61" customFormat="1" ht="12.75" hidden="1">
      <c r="A87" s="147" t="s">
        <v>259</v>
      </c>
      <c r="B87" s="99" t="s">
        <v>147</v>
      </c>
      <c r="C87" s="99" t="s">
        <v>155</v>
      </c>
      <c r="D87" s="70" t="s">
        <v>184</v>
      </c>
      <c r="E87" s="70" t="s">
        <v>181</v>
      </c>
      <c r="F87" s="70" t="s">
        <v>258</v>
      </c>
      <c r="G87" s="73">
        <v>350</v>
      </c>
      <c r="H87" s="354">
        <v>0</v>
      </c>
      <c r="I87" s="354">
        <v>0</v>
      </c>
      <c r="J87" s="354">
        <v>0</v>
      </c>
      <c r="K87" s="135"/>
      <c r="L87" s="96"/>
      <c r="M87" s="96"/>
    </row>
    <row r="88" spans="1:13" s="61" customFormat="1" ht="12.75">
      <c r="A88" s="381" t="s">
        <v>257</v>
      </c>
      <c r="B88" s="93" t="s">
        <v>154</v>
      </c>
      <c r="C88" s="93"/>
      <c r="D88" s="95"/>
      <c r="E88" s="95"/>
      <c r="F88" s="95"/>
      <c r="G88" s="90"/>
      <c r="H88" s="355">
        <f t="shared" ref="H88:J91" si="7">H89</f>
        <v>410.6</v>
      </c>
      <c r="I88" s="355">
        <f t="shared" si="7"/>
        <v>434.5</v>
      </c>
      <c r="J88" s="355">
        <f t="shared" si="7"/>
        <v>450</v>
      </c>
      <c r="K88" s="135"/>
      <c r="L88" s="96"/>
      <c r="M88" s="96"/>
    </row>
    <row r="89" spans="1:13" s="61" customFormat="1" ht="12.75">
      <c r="A89" s="162" t="s">
        <v>256</v>
      </c>
      <c r="B89" s="93" t="s">
        <v>154</v>
      </c>
      <c r="C89" s="93" t="s">
        <v>151</v>
      </c>
      <c r="D89" s="95"/>
      <c r="E89" s="95"/>
      <c r="F89" s="95"/>
      <c r="G89" s="90"/>
      <c r="H89" s="355">
        <f t="shared" si="7"/>
        <v>410.6</v>
      </c>
      <c r="I89" s="355">
        <f t="shared" si="7"/>
        <v>434.5</v>
      </c>
      <c r="J89" s="355">
        <f t="shared" si="7"/>
        <v>450</v>
      </c>
      <c r="K89" s="135"/>
      <c r="L89" s="96"/>
      <c r="M89" s="96"/>
    </row>
    <row r="90" spans="1:13" s="61" customFormat="1" ht="12.75">
      <c r="A90" s="144" t="s">
        <v>255</v>
      </c>
      <c r="B90" s="85" t="s">
        <v>154</v>
      </c>
      <c r="C90" s="85" t="s">
        <v>151</v>
      </c>
      <c r="D90" s="74" t="s">
        <v>184</v>
      </c>
      <c r="E90" s="74" t="s">
        <v>178</v>
      </c>
      <c r="F90" s="74" t="s">
        <v>185</v>
      </c>
      <c r="G90" s="90"/>
      <c r="H90" s="355">
        <f t="shared" si="7"/>
        <v>410.6</v>
      </c>
      <c r="I90" s="355">
        <f t="shared" si="7"/>
        <v>434.5</v>
      </c>
      <c r="J90" s="355">
        <f t="shared" si="7"/>
        <v>450</v>
      </c>
      <c r="K90" s="141"/>
      <c r="L90" s="96"/>
      <c r="M90" s="96"/>
    </row>
    <row r="91" spans="1:13" s="61" customFormat="1" ht="12.75">
      <c r="A91" s="144" t="s">
        <v>254</v>
      </c>
      <c r="B91" s="79" t="s">
        <v>154</v>
      </c>
      <c r="C91" s="79" t="s">
        <v>151</v>
      </c>
      <c r="D91" s="70" t="s">
        <v>184</v>
      </c>
      <c r="E91" s="70" t="s">
        <v>181</v>
      </c>
      <c r="F91" s="70" t="s">
        <v>185</v>
      </c>
      <c r="G91" s="73"/>
      <c r="H91" s="354">
        <f t="shared" si="7"/>
        <v>410.6</v>
      </c>
      <c r="I91" s="354">
        <f t="shared" si="7"/>
        <v>434.5</v>
      </c>
      <c r="J91" s="354">
        <f t="shared" si="7"/>
        <v>450</v>
      </c>
      <c r="K91" s="141"/>
      <c r="L91" s="96"/>
      <c r="M91" s="96"/>
    </row>
    <row r="92" spans="1:13" s="61" customFormat="1" ht="38.25">
      <c r="A92" s="144" t="s">
        <v>253</v>
      </c>
      <c r="B92" s="79" t="s">
        <v>154</v>
      </c>
      <c r="C92" s="79" t="s">
        <v>151</v>
      </c>
      <c r="D92" s="70" t="s">
        <v>184</v>
      </c>
      <c r="E92" s="70" t="s">
        <v>181</v>
      </c>
      <c r="F92" s="70" t="s">
        <v>250</v>
      </c>
      <c r="G92" s="73"/>
      <c r="H92" s="353">
        <f>H93+H94</f>
        <v>410.6</v>
      </c>
      <c r="I92" s="353">
        <f>I93+I94</f>
        <v>434.5</v>
      </c>
      <c r="J92" s="353">
        <f>J93+J94</f>
        <v>450</v>
      </c>
      <c r="K92" s="141"/>
      <c r="L92" s="96"/>
      <c r="M92" s="96"/>
    </row>
    <row r="93" spans="1:13" s="61" customFormat="1" ht="76.5">
      <c r="A93" s="144" t="s">
        <v>252</v>
      </c>
      <c r="B93" s="79" t="s">
        <v>154</v>
      </c>
      <c r="C93" s="79" t="s">
        <v>151</v>
      </c>
      <c r="D93" s="70" t="s">
        <v>184</v>
      </c>
      <c r="E93" s="70" t="s">
        <v>181</v>
      </c>
      <c r="F93" s="70" t="s">
        <v>250</v>
      </c>
      <c r="G93" s="101" t="s">
        <v>251</v>
      </c>
      <c r="H93" s="353">
        <v>310.60000000000002</v>
      </c>
      <c r="I93" s="353">
        <v>334.5</v>
      </c>
      <c r="J93" s="353">
        <v>350</v>
      </c>
      <c r="K93" s="141"/>
      <c r="L93" s="96"/>
      <c r="M93" s="96"/>
    </row>
    <row r="94" spans="1:13" s="61" customFormat="1" ht="12.75">
      <c r="A94" s="144" t="s">
        <v>235</v>
      </c>
      <c r="B94" s="79" t="s">
        <v>154</v>
      </c>
      <c r="C94" s="79" t="s">
        <v>151</v>
      </c>
      <c r="D94" s="70" t="s">
        <v>184</v>
      </c>
      <c r="E94" s="70" t="s">
        <v>181</v>
      </c>
      <c r="F94" s="70" t="s">
        <v>250</v>
      </c>
      <c r="G94" s="101" t="s">
        <v>233</v>
      </c>
      <c r="H94" s="353">
        <v>100</v>
      </c>
      <c r="I94" s="353">
        <v>100</v>
      </c>
      <c r="J94" s="353">
        <v>100</v>
      </c>
      <c r="K94" s="141"/>
      <c r="L94" s="96"/>
      <c r="M94" s="96"/>
    </row>
    <row r="95" spans="1:13" s="61" customFormat="1" ht="19.5" customHeight="1">
      <c r="A95" s="382" t="s">
        <v>249</v>
      </c>
      <c r="B95" s="93" t="s">
        <v>151</v>
      </c>
      <c r="C95" s="93"/>
      <c r="D95" s="85"/>
      <c r="E95" s="85"/>
      <c r="F95" s="85"/>
      <c r="G95" s="85"/>
      <c r="H95" s="352">
        <f>H97</f>
        <v>500</v>
      </c>
      <c r="I95" s="352">
        <f>I97</f>
        <v>1500</v>
      </c>
      <c r="J95" s="352">
        <f>J97</f>
        <v>1500</v>
      </c>
      <c r="K95" s="141"/>
      <c r="L95" s="96"/>
      <c r="M95" s="96"/>
    </row>
    <row r="96" spans="1:13" s="61" customFormat="1" ht="18.75" customHeight="1">
      <c r="A96" s="161" t="s">
        <v>248</v>
      </c>
      <c r="B96" s="93" t="s">
        <v>151</v>
      </c>
      <c r="C96" s="93" t="s">
        <v>148</v>
      </c>
      <c r="D96" s="85"/>
      <c r="E96" s="85"/>
      <c r="F96" s="85"/>
      <c r="G96" s="85"/>
      <c r="H96" s="352">
        <f t="shared" ref="H96:J97" si="8">H97</f>
        <v>500</v>
      </c>
      <c r="I96" s="352">
        <f t="shared" si="8"/>
        <v>1500</v>
      </c>
      <c r="J96" s="352">
        <f t="shared" si="8"/>
        <v>1500</v>
      </c>
      <c r="K96" s="141"/>
      <c r="L96" s="96"/>
      <c r="M96" s="96"/>
    </row>
    <row r="97" spans="1:13" s="61" customFormat="1" ht="33.75" customHeight="1">
      <c r="A97" s="386" t="s">
        <v>247</v>
      </c>
      <c r="B97" s="74" t="s">
        <v>151</v>
      </c>
      <c r="C97" s="74" t="s">
        <v>148</v>
      </c>
      <c r="D97" s="74" t="s">
        <v>151</v>
      </c>
      <c r="E97" s="74"/>
      <c r="F97" s="74"/>
      <c r="G97" s="90"/>
      <c r="H97" s="352">
        <f t="shared" si="8"/>
        <v>500</v>
      </c>
      <c r="I97" s="352">
        <f t="shared" si="8"/>
        <v>1500</v>
      </c>
      <c r="J97" s="352">
        <f t="shared" si="8"/>
        <v>1500</v>
      </c>
      <c r="K97" s="141"/>
      <c r="L97" s="96"/>
      <c r="M97" s="96"/>
    </row>
    <row r="98" spans="1:13" s="61" customFormat="1" ht="25.5">
      <c r="A98" s="163" t="s">
        <v>246</v>
      </c>
      <c r="B98" s="74" t="s">
        <v>151</v>
      </c>
      <c r="C98" s="74" t="s">
        <v>148</v>
      </c>
      <c r="D98" s="74" t="s">
        <v>151</v>
      </c>
      <c r="E98" s="74" t="s">
        <v>161</v>
      </c>
      <c r="F98" s="74" t="s">
        <v>185</v>
      </c>
      <c r="G98" s="90"/>
      <c r="H98" s="352">
        <f>H100+H102+H104+H106</f>
        <v>500</v>
      </c>
      <c r="I98" s="352">
        <f t="shared" ref="I98:J98" si="9">I100+I102+I104+I106</f>
        <v>1500</v>
      </c>
      <c r="J98" s="352">
        <f t="shared" si="9"/>
        <v>1500</v>
      </c>
      <c r="K98" s="141"/>
      <c r="L98" s="96"/>
      <c r="M98" s="96"/>
    </row>
    <row r="99" spans="1:13" s="61" customFormat="1" ht="21.75" customHeight="1">
      <c r="A99" s="145" t="s">
        <v>245</v>
      </c>
      <c r="B99" s="70" t="s">
        <v>151</v>
      </c>
      <c r="C99" s="70" t="s">
        <v>148</v>
      </c>
      <c r="D99" s="70" t="s">
        <v>151</v>
      </c>
      <c r="E99" s="70" t="s">
        <v>161</v>
      </c>
      <c r="F99" s="70" t="s">
        <v>244</v>
      </c>
      <c r="G99" s="73"/>
      <c r="H99" s="353">
        <f>H100</f>
        <v>200</v>
      </c>
      <c r="I99" s="353">
        <f>I100</f>
        <v>1300</v>
      </c>
      <c r="J99" s="353">
        <f>J100</f>
        <v>1300</v>
      </c>
      <c r="K99" s="135"/>
      <c r="L99" s="96"/>
      <c r="M99" s="96"/>
    </row>
    <row r="100" spans="1:13" s="61" customFormat="1" ht="18" customHeight="1">
      <c r="A100" s="147" t="s">
        <v>235</v>
      </c>
      <c r="B100" s="70" t="s">
        <v>151</v>
      </c>
      <c r="C100" s="70" t="s">
        <v>148</v>
      </c>
      <c r="D100" s="70" t="s">
        <v>151</v>
      </c>
      <c r="E100" s="70" t="s">
        <v>161</v>
      </c>
      <c r="F100" s="70" t="s">
        <v>244</v>
      </c>
      <c r="G100" s="73">
        <v>240</v>
      </c>
      <c r="H100" s="353">
        <v>200</v>
      </c>
      <c r="I100" s="353">
        <v>1300</v>
      </c>
      <c r="J100" s="353">
        <v>1300</v>
      </c>
      <c r="K100" s="135"/>
      <c r="L100" s="96"/>
      <c r="M100" s="96"/>
    </row>
    <row r="101" spans="1:13" s="61" customFormat="1" ht="25.5" hidden="1">
      <c r="A101" s="145" t="s">
        <v>243</v>
      </c>
      <c r="B101" s="70" t="s">
        <v>151</v>
      </c>
      <c r="C101" s="70" t="s">
        <v>148</v>
      </c>
      <c r="D101" s="70" t="s">
        <v>151</v>
      </c>
      <c r="E101" s="70" t="s">
        <v>186</v>
      </c>
      <c r="F101" s="70" t="s">
        <v>242</v>
      </c>
      <c r="G101" s="73"/>
      <c r="H101" s="353">
        <f>H102</f>
        <v>0</v>
      </c>
      <c r="I101" s="353">
        <v>0</v>
      </c>
      <c r="J101" s="353">
        <f>J102</f>
        <v>0</v>
      </c>
      <c r="K101" s="135"/>
      <c r="L101" s="96"/>
      <c r="M101" s="96"/>
    </row>
    <row r="102" spans="1:13" s="61" customFormat="1" ht="12.75" hidden="1">
      <c r="A102" s="147" t="s">
        <v>235</v>
      </c>
      <c r="B102" s="70" t="s">
        <v>151</v>
      </c>
      <c r="C102" s="70" t="s">
        <v>148</v>
      </c>
      <c r="D102" s="70" t="s">
        <v>151</v>
      </c>
      <c r="E102" s="70" t="s">
        <v>186</v>
      </c>
      <c r="F102" s="70" t="s">
        <v>242</v>
      </c>
      <c r="G102" s="73">
        <v>240</v>
      </c>
      <c r="H102" s="353">
        <v>0</v>
      </c>
      <c r="I102" s="353">
        <v>0</v>
      </c>
      <c r="J102" s="353">
        <v>0</v>
      </c>
      <c r="K102" s="135"/>
      <c r="L102" s="96"/>
      <c r="M102" s="96"/>
    </row>
    <row r="103" spans="1:13" s="61" customFormat="1" ht="25.5">
      <c r="A103" s="147" t="s">
        <v>390</v>
      </c>
      <c r="B103" s="70" t="s">
        <v>151</v>
      </c>
      <c r="C103" s="70" t="s">
        <v>148</v>
      </c>
      <c r="D103" s="70" t="s">
        <v>151</v>
      </c>
      <c r="E103" s="70" t="s">
        <v>161</v>
      </c>
      <c r="F103" s="70" t="s">
        <v>242</v>
      </c>
      <c r="G103" s="73"/>
      <c r="H103" s="353">
        <f>H104</f>
        <v>100</v>
      </c>
      <c r="I103" s="353">
        <f>I104</f>
        <v>100</v>
      </c>
      <c r="J103" s="353">
        <f>J104</f>
        <v>100</v>
      </c>
      <c r="K103" s="135"/>
      <c r="L103" s="96"/>
      <c r="M103" s="96"/>
    </row>
    <row r="104" spans="1:13" s="61" customFormat="1" ht="12.75">
      <c r="A104" s="147" t="s">
        <v>235</v>
      </c>
      <c r="B104" s="70" t="s">
        <v>151</v>
      </c>
      <c r="C104" s="70" t="s">
        <v>148</v>
      </c>
      <c r="D104" s="70" t="s">
        <v>151</v>
      </c>
      <c r="E104" s="70" t="s">
        <v>161</v>
      </c>
      <c r="F104" s="70" t="s">
        <v>242</v>
      </c>
      <c r="G104" s="73">
        <v>240</v>
      </c>
      <c r="H104" s="353">
        <v>100</v>
      </c>
      <c r="I104" s="353">
        <v>100</v>
      </c>
      <c r="J104" s="353">
        <v>100</v>
      </c>
      <c r="K104" s="135"/>
      <c r="L104" s="96"/>
      <c r="M104" s="96"/>
    </row>
    <row r="105" spans="1:13" s="61" customFormat="1" ht="12.75">
      <c r="A105" s="147" t="s">
        <v>391</v>
      </c>
      <c r="B105" s="70" t="s">
        <v>151</v>
      </c>
      <c r="C105" s="70" t="s">
        <v>148</v>
      </c>
      <c r="D105" s="70" t="s">
        <v>151</v>
      </c>
      <c r="E105" s="70" t="s">
        <v>161</v>
      </c>
      <c r="F105" s="70" t="s">
        <v>392</v>
      </c>
      <c r="G105" s="73"/>
      <c r="H105" s="353">
        <f>H106</f>
        <v>200</v>
      </c>
      <c r="I105" s="353">
        <f>I106</f>
        <v>100</v>
      </c>
      <c r="J105" s="353">
        <f>J106</f>
        <v>100</v>
      </c>
      <c r="K105" s="135"/>
      <c r="L105" s="96"/>
      <c r="M105" s="96"/>
    </row>
    <row r="106" spans="1:13" s="61" customFormat="1" ht="12.75">
      <c r="A106" s="147" t="s">
        <v>235</v>
      </c>
      <c r="B106" s="70" t="s">
        <v>151</v>
      </c>
      <c r="C106" s="70" t="s">
        <v>148</v>
      </c>
      <c r="D106" s="70" t="s">
        <v>151</v>
      </c>
      <c r="E106" s="70" t="s">
        <v>161</v>
      </c>
      <c r="F106" s="70" t="s">
        <v>392</v>
      </c>
      <c r="G106" s="73">
        <v>240</v>
      </c>
      <c r="H106" s="353">
        <v>200</v>
      </c>
      <c r="I106" s="353">
        <v>100</v>
      </c>
      <c r="J106" s="353">
        <v>100</v>
      </c>
      <c r="K106" s="135"/>
      <c r="L106" s="96"/>
      <c r="M106" s="96"/>
    </row>
    <row r="107" spans="1:13" s="61" customFormat="1" ht="91.5" customHeight="1">
      <c r="A107" s="154" t="s">
        <v>478</v>
      </c>
      <c r="B107" s="74" t="s">
        <v>151</v>
      </c>
      <c r="C107" s="74" t="s">
        <v>148</v>
      </c>
      <c r="D107" s="74" t="s">
        <v>176</v>
      </c>
      <c r="E107" s="74"/>
      <c r="F107" s="74"/>
      <c r="G107" s="90"/>
      <c r="H107" s="352">
        <f t="shared" ref="H107:J108" si="10">H108</f>
        <v>16.5</v>
      </c>
      <c r="I107" s="352">
        <f t="shared" si="10"/>
        <v>16.5</v>
      </c>
      <c r="J107" s="352">
        <f t="shared" si="10"/>
        <v>16.5</v>
      </c>
      <c r="K107" s="135"/>
      <c r="L107" s="96"/>
      <c r="M107" s="96"/>
    </row>
    <row r="108" spans="1:13" s="61" customFormat="1" ht="12.75">
      <c r="A108" s="132" t="s">
        <v>119</v>
      </c>
      <c r="B108" s="70" t="s">
        <v>151</v>
      </c>
      <c r="C108" s="70" t="s">
        <v>148</v>
      </c>
      <c r="D108" s="70" t="s">
        <v>176</v>
      </c>
      <c r="E108" s="70" t="s">
        <v>161</v>
      </c>
      <c r="F108" s="70"/>
      <c r="G108" s="73"/>
      <c r="H108" s="353">
        <f t="shared" si="10"/>
        <v>16.5</v>
      </c>
      <c r="I108" s="353">
        <f t="shared" si="10"/>
        <v>16.5</v>
      </c>
      <c r="J108" s="353">
        <f t="shared" si="10"/>
        <v>16.5</v>
      </c>
      <c r="K108" s="135"/>
      <c r="L108" s="96"/>
      <c r="M108" s="96"/>
    </row>
    <row r="109" spans="1:13" s="61" customFormat="1" ht="12.75">
      <c r="A109" s="132" t="s">
        <v>182</v>
      </c>
      <c r="B109" s="70" t="s">
        <v>151</v>
      </c>
      <c r="C109" s="70" t="s">
        <v>148</v>
      </c>
      <c r="D109" s="70" t="s">
        <v>176</v>
      </c>
      <c r="E109" s="70" t="s">
        <v>161</v>
      </c>
      <c r="F109" s="70" t="s">
        <v>266</v>
      </c>
      <c r="G109" s="73">
        <v>240</v>
      </c>
      <c r="H109" s="353">
        <v>16.5</v>
      </c>
      <c r="I109" s="353">
        <v>16.5</v>
      </c>
      <c r="J109" s="353">
        <v>16.5</v>
      </c>
      <c r="K109" s="135"/>
      <c r="L109" s="96"/>
      <c r="M109" s="96"/>
    </row>
    <row r="110" spans="1:13" s="61" customFormat="1" ht="12.75">
      <c r="A110" s="93" t="s">
        <v>241</v>
      </c>
      <c r="B110" s="94" t="s">
        <v>153</v>
      </c>
      <c r="C110" s="94"/>
      <c r="D110" s="95"/>
      <c r="E110" s="95"/>
      <c r="F110" s="95"/>
      <c r="G110" s="94"/>
      <c r="H110" s="352">
        <f>H111</f>
        <v>1</v>
      </c>
      <c r="I110" s="352">
        <f t="shared" ref="I110:J110" si="11">I111</f>
        <v>1</v>
      </c>
      <c r="J110" s="352">
        <f t="shared" si="11"/>
        <v>1</v>
      </c>
      <c r="K110" s="135"/>
      <c r="L110" s="96"/>
      <c r="M110" s="96"/>
    </row>
    <row r="111" spans="1:13" s="61" customFormat="1" ht="14.25" customHeight="1">
      <c r="A111" s="164" t="s">
        <v>238</v>
      </c>
      <c r="B111" s="94" t="s">
        <v>153</v>
      </c>
      <c r="C111" s="94" t="s">
        <v>152</v>
      </c>
      <c r="D111" s="95"/>
      <c r="E111" s="95"/>
      <c r="F111" s="95"/>
      <c r="G111" s="94"/>
      <c r="H111" s="352">
        <f t="shared" ref="H111:J113" si="12">H112</f>
        <v>1</v>
      </c>
      <c r="I111" s="352">
        <f t="shared" si="12"/>
        <v>1</v>
      </c>
      <c r="J111" s="352">
        <f t="shared" si="12"/>
        <v>1</v>
      </c>
      <c r="K111" s="135"/>
      <c r="L111" s="96"/>
      <c r="M111" s="96"/>
    </row>
    <row r="112" spans="1:13" s="61" customFormat="1" ht="30" customHeight="1">
      <c r="A112" s="163" t="s">
        <v>237</v>
      </c>
      <c r="B112" s="74" t="s">
        <v>153</v>
      </c>
      <c r="C112" s="74" t="s">
        <v>152</v>
      </c>
      <c r="D112" s="74" t="s">
        <v>153</v>
      </c>
      <c r="E112" s="74"/>
      <c r="F112" s="74"/>
      <c r="G112" s="85"/>
      <c r="H112" s="352">
        <f t="shared" si="12"/>
        <v>1</v>
      </c>
      <c r="I112" s="352">
        <f t="shared" si="12"/>
        <v>1</v>
      </c>
      <c r="J112" s="352">
        <f t="shared" si="12"/>
        <v>1</v>
      </c>
      <c r="K112" s="135"/>
      <c r="L112" s="96"/>
      <c r="M112" s="96"/>
    </row>
    <row r="113" spans="1:13" s="61" customFormat="1" ht="41.25" customHeight="1">
      <c r="A113" s="151" t="s">
        <v>236</v>
      </c>
      <c r="B113" s="70" t="s">
        <v>153</v>
      </c>
      <c r="C113" s="70" t="s">
        <v>152</v>
      </c>
      <c r="D113" s="70" t="s">
        <v>153</v>
      </c>
      <c r="E113" s="70" t="s">
        <v>161</v>
      </c>
      <c r="F113" s="70" t="s">
        <v>234</v>
      </c>
      <c r="G113" s="85"/>
      <c r="H113" s="352">
        <f t="shared" si="12"/>
        <v>1</v>
      </c>
      <c r="I113" s="352">
        <f t="shared" si="12"/>
        <v>1</v>
      </c>
      <c r="J113" s="352">
        <f t="shared" si="12"/>
        <v>1</v>
      </c>
      <c r="K113" s="135"/>
      <c r="L113" s="96"/>
      <c r="M113" s="96"/>
    </row>
    <row r="114" spans="1:13" s="61" customFormat="1" ht="12.75" customHeight="1">
      <c r="A114" s="147" t="s">
        <v>235</v>
      </c>
      <c r="B114" s="70" t="s">
        <v>153</v>
      </c>
      <c r="C114" s="70" t="s">
        <v>152</v>
      </c>
      <c r="D114" s="70" t="s">
        <v>153</v>
      </c>
      <c r="E114" s="70" t="s">
        <v>161</v>
      </c>
      <c r="F114" s="70" t="s">
        <v>234</v>
      </c>
      <c r="G114" s="79" t="s">
        <v>233</v>
      </c>
      <c r="H114" s="353">
        <v>1</v>
      </c>
      <c r="I114" s="353">
        <v>1</v>
      </c>
      <c r="J114" s="353">
        <v>1</v>
      </c>
      <c r="K114" s="135"/>
      <c r="L114" s="96"/>
      <c r="M114" s="96"/>
    </row>
    <row r="115" spans="1:13" s="61" customFormat="1" ht="12.75" customHeight="1">
      <c r="A115" s="381" t="s">
        <v>232</v>
      </c>
      <c r="B115" s="93" t="s">
        <v>145</v>
      </c>
      <c r="C115" s="93"/>
      <c r="D115" s="95"/>
      <c r="E115" s="95"/>
      <c r="F115" s="98"/>
      <c r="G115" s="98"/>
      <c r="H115" s="356">
        <f>H116+H120</f>
        <v>10004.699999999999</v>
      </c>
      <c r="I115" s="356">
        <f t="shared" ref="I115:J115" si="13">I116+I120</f>
        <v>8492.1</v>
      </c>
      <c r="J115" s="356">
        <f t="shared" si="13"/>
        <v>7723.7999999999993</v>
      </c>
      <c r="K115" s="135"/>
      <c r="L115" s="96"/>
      <c r="M115" s="96"/>
    </row>
    <row r="116" spans="1:13" s="61" customFormat="1" ht="12.75" customHeight="1">
      <c r="A116" s="164" t="s">
        <v>231</v>
      </c>
      <c r="B116" s="94" t="s">
        <v>145</v>
      </c>
      <c r="C116" s="94" t="s">
        <v>147</v>
      </c>
      <c r="D116" s="95"/>
      <c r="E116" s="95"/>
      <c r="F116" s="98"/>
      <c r="G116" s="98"/>
      <c r="H116" s="356">
        <f t="shared" ref="H116:J118" si="14">H117</f>
        <v>817.9</v>
      </c>
      <c r="I116" s="356">
        <f t="shared" si="14"/>
        <v>817.9</v>
      </c>
      <c r="J116" s="356">
        <f t="shared" si="14"/>
        <v>817.9</v>
      </c>
      <c r="K116" s="135"/>
      <c r="L116" s="96"/>
      <c r="M116" s="96"/>
    </row>
    <row r="117" spans="1:13" ht="12.75">
      <c r="A117" s="160" t="s">
        <v>179</v>
      </c>
      <c r="B117" s="70" t="s">
        <v>145</v>
      </c>
      <c r="C117" s="70" t="s">
        <v>147</v>
      </c>
      <c r="D117" s="70" t="s">
        <v>176</v>
      </c>
      <c r="E117" s="70"/>
      <c r="F117" s="70"/>
      <c r="G117" s="73"/>
      <c r="H117" s="353">
        <f t="shared" si="14"/>
        <v>817.9</v>
      </c>
      <c r="I117" s="353">
        <f t="shared" si="14"/>
        <v>817.9</v>
      </c>
      <c r="J117" s="353">
        <f t="shared" si="14"/>
        <v>817.9</v>
      </c>
      <c r="K117" s="135"/>
      <c r="L117" s="64"/>
      <c r="M117" s="64"/>
    </row>
    <row r="118" spans="1:13" ht="12.75">
      <c r="A118" s="147" t="s">
        <v>183</v>
      </c>
      <c r="B118" s="70" t="s">
        <v>145</v>
      </c>
      <c r="C118" s="70" t="s">
        <v>147</v>
      </c>
      <c r="D118" s="70" t="s">
        <v>176</v>
      </c>
      <c r="E118" s="70" t="s">
        <v>181</v>
      </c>
      <c r="F118" s="70"/>
      <c r="G118" s="73"/>
      <c r="H118" s="353">
        <f t="shared" si="14"/>
        <v>817.9</v>
      </c>
      <c r="I118" s="353">
        <f t="shared" si="14"/>
        <v>817.9</v>
      </c>
      <c r="J118" s="353">
        <f t="shared" si="14"/>
        <v>817.9</v>
      </c>
      <c r="K118" s="135"/>
      <c r="L118" s="64"/>
      <c r="M118" s="64"/>
    </row>
    <row r="119" spans="1:13" ht="12.75">
      <c r="A119" s="147" t="s">
        <v>230</v>
      </c>
      <c r="B119" s="70" t="s">
        <v>145</v>
      </c>
      <c r="C119" s="70" t="s">
        <v>147</v>
      </c>
      <c r="D119" s="70" t="s">
        <v>176</v>
      </c>
      <c r="E119" s="70" t="s">
        <v>181</v>
      </c>
      <c r="F119" s="70" t="s">
        <v>479</v>
      </c>
      <c r="G119" s="73">
        <v>240</v>
      </c>
      <c r="H119" s="353">
        <v>817.9</v>
      </c>
      <c r="I119" s="353">
        <v>817.9</v>
      </c>
      <c r="J119" s="353">
        <v>817.9</v>
      </c>
      <c r="K119" s="135"/>
      <c r="L119" s="64"/>
      <c r="M119" s="64"/>
    </row>
    <row r="120" spans="1:13" ht="15.75">
      <c r="A120" s="369" t="s">
        <v>229</v>
      </c>
      <c r="B120" s="94" t="s">
        <v>145</v>
      </c>
      <c r="C120" s="94" t="s">
        <v>151</v>
      </c>
      <c r="D120" s="95"/>
      <c r="E120" s="95"/>
      <c r="F120" s="95"/>
      <c r="G120" s="73"/>
      <c r="H120" s="352">
        <f>H128+H146</f>
        <v>9186.7999999999993</v>
      </c>
      <c r="I120" s="352">
        <f t="shared" ref="I120:J120" si="15">I128+I146</f>
        <v>7674.2</v>
      </c>
      <c r="J120" s="352">
        <f t="shared" si="15"/>
        <v>6905.9</v>
      </c>
      <c r="K120" s="135"/>
      <c r="L120" s="64"/>
      <c r="M120" s="64"/>
    </row>
    <row r="121" spans="1:13" ht="21" hidden="1" customHeight="1">
      <c r="A121" s="159" t="s">
        <v>228</v>
      </c>
      <c r="B121" s="74" t="s">
        <v>145</v>
      </c>
      <c r="C121" s="74" t="s">
        <v>151</v>
      </c>
      <c r="D121" s="74" t="s">
        <v>156</v>
      </c>
      <c r="E121" s="74"/>
      <c r="F121" s="74"/>
      <c r="G121" s="90"/>
      <c r="H121" s="352">
        <f>H122</f>
        <v>0</v>
      </c>
      <c r="I121" s="352">
        <f>I122</f>
        <v>0</v>
      </c>
      <c r="J121" s="352">
        <f>J122</f>
        <v>0</v>
      </c>
      <c r="K121" s="135"/>
      <c r="L121" s="64"/>
      <c r="M121" s="64"/>
    </row>
    <row r="122" spans="1:13" ht="12.75" hidden="1" customHeight="1">
      <c r="A122" s="159" t="s">
        <v>227</v>
      </c>
      <c r="B122" s="74" t="s">
        <v>145</v>
      </c>
      <c r="C122" s="74" t="s">
        <v>151</v>
      </c>
      <c r="D122" s="74" t="s">
        <v>156</v>
      </c>
      <c r="E122" s="74" t="s">
        <v>161</v>
      </c>
      <c r="F122" s="74" t="s">
        <v>185</v>
      </c>
      <c r="G122" s="90"/>
      <c r="H122" s="352">
        <f>H125+H127</f>
        <v>0</v>
      </c>
      <c r="I122" s="352">
        <f>I125+I127</f>
        <v>0</v>
      </c>
      <c r="J122" s="352">
        <f>J125+J127</f>
        <v>0</v>
      </c>
      <c r="K122" s="135"/>
      <c r="L122" s="64"/>
      <c r="M122" s="64"/>
    </row>
    <row r="123" spans="1:13" ht="12.75" hidden="1" customHeight="1">
      <c r="A123" s="147" t="s">
        <v>226</v>
      </c>
      <c r="B123" s="70" t="s">
        <v>145</v>
      </c>
      <c r="C123" s="70" t="s">
        <v>151</v>
      </c>
      <c r="D123" s="70" t="s">
        <v>156</v>
      </c>
      <c r="E123" s="70" t="s">
        <v>161</v>
      </c>
      <c r="F123" s="70" t="s">
        <v>224</v>
      </c>
      <c r="G123" s="73"/>
      <c r="H123" s="353">
        <f t="shared" ref="H123:J124" si="16">H124</f>
        <v>0</v>
      </c>
      <c r="I123" s="353">
        <f t="shared" si="16"/>
        <v>0</v>
      </c>
      <c r="J123" s="353">
        <f t="shared" si="16"/>
        <v>0</v>
      </c>
      <c r="K123" s="135"/>
      <c r="L123" s="64"/>
      <c r="M123" s="64"/>
    </row>
    <row r="124" spans="1:13" ht="12.75" hidden="1" customHeight="1">
      <c r="A124" s="147" t="s">
        <v>225</v>
      </c>
      <c r="B124" s="70" t="s">
        <v>145</v>
      </c>
      <c r="C124" s="70" t="s">
        <v>151</v>
      </c>
      <c r="D124" s="70" t="s">
        <v>156</v>
      </c>
      <c r="E124" s="70" t="s">
        <v>161</v>
      </c>
      <c r="F124" s="70" t="s">
        <v>224</v>
      </c>
      <c r="G124" s="73"/>
      <c r="H124" s="353">
        <f t="shared" si="16"/>
        <v>0</v>
      </c>
      <c r="I124" s="353">
        <f t="shared" si="16"/>
        <v>0</v>
      </c>
      <c r="J124" s="353">
        <f t="shared" si="16"/>
        <v>0</v>
      </c>
      <c r="K124" s="135"/>
      <c r="L124" s="64"/>
      <c r="M124" s="64"/>
    </row>
    <row r="125" spans="1:13" ht="12.75" hidden="1" customHeight="1">
      <c r="A125" s="147" t="s">
        <v>182</v>
      </c>
      <c r="B125" s="70" t="s">
        <v>145</v>
      </c>
      <c r="C125" s="70" t="s">
        <v>151</v>
      </c>
      <c r="D125" s="70" t="s">
        <v>156</v>
      </c>
      <c r="E125" s="70" t="s">
        <v>161</v>
      </c>
      <c r="F125" s="70" t="s">
        <v>224</v>
      </c>
      <c r="G125" s="73">
        <v>240</v>
      </c>
      <c r="H125" s="353"/>
      <c r="I125" s="353"/>
      <c r="J125" s="353"/>
      <c r="K125" s="135"/>
      <c r="L125" s="64"/>
      <c r="M125" s="64"/>
    </row>
    <row r="126" spans="1:13" ht="22.5" hidden="1" customHeight="1">
      <c r="A126" s="147" t="s">
        <v>223</v>
      </c>
      <c r="B126" s="70" t="s">
        <v>145</v>
      </c>
      <c r="C126" s="70" t="s">
        <v>151</v>
      </c>
      <c r="D126" s="70" t="s">
        <v>156</v>
      </c>
      <c r="E126" s="70" t="s">
        <v>161</v>
      </c>
      <c r="F126" s="70" t="s">
        <v>222</v>
      </c>
      <c r="G126" s="73"/>
      <c r="H126" s="353"/>
      <c r="I126" s="353"/>
      <c r="J126" s="353"/>
      <c r="K126" s="135"/>
      <c r="L126" s="64"/>
      <c r="M126" s="64"/>
    </row>
    <row r="127" spans="1:13" ht="12.75" hidden="1" customHeight="1">
      <c r="A127" s="147" t="s">
        <v>182</v>
      </c>
      <c r="B127" s="70" t="s">
        <v>145</v>
      </c>
      <c r="C127" s="70" t="s">
        <v>151</v>
      </c>
      <c r="D127" s="70" t="s">
        <v>156</v>
      </c>
      <c r="E127" s="70" t="s">
        <v>161</v>
      </c>
      <c r="F127" s="70" t="s">
        <v>222</v>
      </c>
      <c r="G127" s="73">
        <v>240</v>
      </c>
      <c r="H127" s="353"/>
      <c r="I127" s="353"/>
      <c r="J127" s="353"/>
      <c r="K127" s="135"/>
      <c r="L127" s="64"/>
      <c r="M127" s="64"/>
    </row>
    <row r="128" spans="1:13" ht="31.5" customHeight="1">
      <c r="A128" s="154" t="s">
        <v>221</v>
      </c>
      <c r="B128" s="74" t="s">
        <v>145</v>
      </c>
      <c r="C128" s="74" t="s">
        <v>151</v>
      </c>
      <c r="D128" s="74" t="s">
        <v>145</v>
      </c>
      <c r="E128" s="74"/>
      <c r="F128" s="74"/>
      <c r="G128" s="90"/>
      <c r="H128" s="352">
        <f>H129+H135+H140+H143</f>
        <v>8986.7999999999993</v>
      </c>
      <c r="I128" s="352">
        <f>I129+I135+I140+I143</f>
        <v>7474.2</v>
      </c>
      <c r="J128" s="352">
        <f>J129+J135+J140+J143</f>
        <v>6705.9</v>
      </c>
      <c r="K128" s="135"/>
      <c r="L128" s="64"/>
      <c r="M128" s="64"/>
    </row>
    <row r="129" spans="1:13" ht="50.25" customHeight="1">
      <c r="A129" s="165" t="s">
        <v>220</v>
      </c>
      <c r="B129" s="74" t="s">
        <v>145</v>
      </c>
      <c r="C129" s="74" t="s">
        <v>151</v>
      </c>
      <c r="D129" s="74" t="s">
        <v>145</v>
      </c>
      <c r="E129" s="74" t="s">
        <v>161</v>
      </c>
      <c r="F129" s="74" t="s">
        <v>185</v>
      </c>
      <c r="G129" s="90"/>
      <c r="H129" s="352">
        <f>H130+H132</f>
        <v>6886.8</v>
      </c>
      <c r="I129" s="352">
        <f>I130+I132</f>
        <v>5324.2</v>
      </c>
      <c r="J129" s="352">
        <f>J130+J132</f>
        <v>4605.8999999999996</v>
      </c>
      <c r="K129" s="135"/>
      <c r="L129" s="64"/>
      <c r="M129" s="64"/>
    </row>
    <row r="130" spans="1:13" ht="17.25" customHeight="1">
      <c r="A130" s="166" t="s">
        <v>219</v>
      </c>
      <c r="B130" s="70" t="s">
        <v>145</v>
      </c>
      <c r="C130" s="70" t="s">
        <v>151</v>
      </c>
      <c r="D130" s="70" t="s">
        <v>145</v>
      </c>
      <c r="E130" s="70" t="s">
        <v>161</v>
      </c>
      <c r="F130" s="70" t="s">
        <v>218</v>
      </c>
      <c r="G130" s="73"/>
      <c r="H130" s="353">
        <f>H131</f>
        <v>3100</v>
      </c>
      <c r="I130" s="353">
        <f>I131</f>
        <v>3200</v>
      </c>
      <c r="J130" s="353">
        <f>J131</f>
        <v>3300</v>
      </c>
      <c r="K130" s="135"/>
      <c r="L130" s="64"/>
      <c r="M130" s="64"/>
    </row>
    <row r="131" spans="1:13" ht="18.75" customHeight="1">
      <c r="A131" s="147" t="s">
        <v>182</v>
      </c>
      <c r="B131" s="70" t="s">
        <v>145</v>
      </c>
      <c r="C131" s="70" t="s">
        <v>151</v>
      </c>
      <c r="D131" s="70" t="s">
        <v>145</v>
      </c>
      <c r="E131" s="70" t="s">
        <v>161</v>
      </c>
      <c r="F131" s="70" t="s">
        <v>218</v>
      </c>
      <c r="G131" s="73">
        <v>240</v>
      </c>
      <c r="H131" s="353">
        <v>3100</v>
      </c>
      <c r="I131" s="353">
        <v>3200</v>
      </c>
      <c r="J131" s="353">
        <v>3300</v>
      </c>
      <c r="K131" s="135"/>
      <c r="L131" s="64"/>
      <c r="M131" s="64"/>
    </row>
    <row r="132" spans="1:13" ht="25.5">
      <c r="A132" s="167" t="s">
        <v>217</v>
      </c>
      <c r="B132" s="74" t="s">
        <v>145</v>
      </c>
      <c r="C132" s="74" t="s">
        <v>151</v>
      </c>
      <c r="D132" s="74" t="s">
        <v>145</v>
      </c>
      <c r="E132" s="74" t="s">
        <v>161</v>
      </c>
      <c r="F132" s="74"/>
      <c r="G132" s="90"/>
      <c r="H132" s="352">
        <f>H133+H134</f>
        <v>3786.8</v>
      </c>
      <c r="I132" s="352">
        <f>I133+I134</f>
        <v>2124.1999999999998</v>
      </c>
      <c r="J132" s="352">
        <f>J133+J134</f>
        <v>1305.9000000000001</v>
      </c>
      <c r="K132" s="135"/>
      <c r="L132" s="64"/>
      <c r="M132" s="64"/>
    </row>
    <row r="133" spans="1:13" ht="36" customHeight="1">
      <c r="A133" s="168" t="s">
        <v>216</v>
      </c>
      <c r="B133" s="70" t="s">
        <v>145</v>
      </c>
      <c r="C133" s="70" t="s">
        <v>151</v>
      </c>
      <c r="D133" s="70" t="s">
        <v>145</v>
      </c>
      <c r="E133" s="70" t="s">
        <v>161</v>
      </c>
      <c r="F133" s="70" t="s">
        <v>215</v>
      </c>
      <c r="G133" s="73">
        <v>240</v>
      </c>
      <c r="H133" s="353">
        <v>3786.8</v>
      </c>
      <c r="I133" s="353">
        <v>2124.1999999999998</v>
      </c>
      <c r="J133" s="353">
        <v>1305.9000000000001</v>
      </c>
      <c r="K133" s="135"/>
      <c r="L133" s="64"/>
      <c r="M133" s="64"/>
    </row>
    <row r="134" spans="1:13" ht="74.25" hidden="1" customHeight="1">
      <c r="A134" s="368" t="s">
        <v>214</v>
      </c>
      <c r="B134" s="129" t="s">
        <v>145</v>
      </c>
      <c r="C134" s="129" t="s">
        <v>151</v>
      </c>
      <c r="D134" s="129" t="s">
        <v>145</v>
      </c>
      <c r="E134" s="129" t="s">
        <v>161</v>
      </c>
      <c r="F134" s="129" t="s">
        <v>213</v>
      </c>
      <c r="G134" s="130">
        <v>240</v>
      </c>
      <c r="H134" s="358">
        <v>0</v>
      </c>
      <c r="I134" s="358">
        <v>0</v>
      </c>
      <c r="J134" s="358">
        <v>0</v>
      </c>
      <c r="K134" s="135"/>
      <c r="L134" s="64"/>
      <c r="M134" s="64"/>
    </row>
    <row r="135" spans="1:13" ht="63.75">
      <c r="A135" s="165" t="s">
        <v>212</v>
      </c>
      <c r="B135" s="74" t="s">
        <v>145</v>
      </c>
      <c r="C135" s="74" t="s">
        <v>151</v>
      </c>
      <c r="D135" s="74" t="s">
        <v>145</v>
      </c>
      <c r="E135" s="74" t="s">
        <v>186</v>
      </c>
      <c r="F135" s="74" t="s">
        <v>185</v>
      </c>
      <c r="G135" s="90"/>
      <c r="H135" s="352">
        <f>H136+H138</f>
        <v>700</v>
      </c>
      <c r="I135" s="352">
        <f>I136+I138</f>
        <v>750</v>
      </c>
      <c r="J135" s="352">
        <f>J136+J138</f>
        <v>700</v>
      </c>
      <c r="K135" s="135"/>
      <c r="L135" s="64"/>
      <c r="M135" s="64"/>
    </row>
    <row r="136" spans="1:13" ht="66.75" customHeight="1">
      <c r="A136" s="170" t="s">
        <v>211</v>
      </c>
      <c r="B136" s="70" t="s">
        <v>145</v>
      </c>
      <c r="C136" s="70" t="s">
        <v>151</v>
      </c>
      <c r="D136" s="70" t="s">
        <v>145</v>
      </c>
      <c r="E136" s="70" t="s">
        <v>186</v>
      </c>
      <c r="F136" s="70" t="s">
        <v>210</v>
      </c>
      <c r="G136" s="73"/>
      <c r="H136" s="353">
        <f>H137</f>
        <v>400</v>
      </c>
      <c r="I136" s="353">
        <f>I137</f>
        <v>450</v>
      </c>
      <c r="J136" s="353">
        <f>J137</f>
        <v>400</v>
      </c>
      <c r="K136" s="135"/>
      <c r="L136" s="64"/>
      <c r="M136" s="64"/>
    </row>
    <row r="137" spans="1:13" ht="17.25" customHeight="1">
      <c r="A137" s="147" t="s">
        <v>182</v>
      </c>
      <c r="B137" s="70" t="s">
        <v>145</v>
      </c>
      <c r="C137" s="70" t="s">
        <v>151</v>
      </c>
      <c r="D137" s="70" t="s">
        <v>145</v>
      </c>
      <c r="E137" s="70" t="s">
        <v>186</v>
      </c>
      <c r="F137" s="70" t="s">
        <v>210</v>
      </c>
      <c r="G137" s="73">
        <v>240</v>
      </c>
      <c r="H137" s="353">
        <v>400</v>
      </c>
      <c r="I137" s="353">
        <v>450</v>
      </c>
      <c r="J137" s="353">
        <v>400</v>
      </c>
      <c r="K137" s="135"/>
      <c r="L137" s="64"/>
      <c r="M137" s="64"/>
    </row>
    <row r="138" spans="1:13" ht="76.5">
      <c r="A138" s="170" t="s">
        <v>209</v>
      </c>
      <c r="B138" s="70" t="s">
        <v>145</v>
      </c>
      <c r="C138" s="70" t="s">
        <v>151</v>
      </c>
      <c r="D138" s="70" t="s">
        <v>145</v>
      </c>
      <c r="E138" s="70" t="s">
        <v>186</v>
      </c>
      <c r="F138" s="70" t="s">
        <v>208</v>
      </c>
      <c r="G138" s="73"/>
      <c r="H138" s="353">
        <f>H139</f>
        <v>300</v>
      </c>
      <c r="I138" s="353">
        <f>I139</f>
        <v>300</v>
      </c>
      <c r="J138" s="353">
        <f>J139</f>
        <v>300</v>
      </c>
      <c r="K138" s="135"/>
      <c r="L138" s="64"/>
      <c r="M138" s="64"/>
    </row>
    <row r="139" spans="1:13" ht="18.75" customHeight="1">
      <c r="A139" s="147" t="s">
        <v>182</v>
      </c>
      <c r="B139" s="70" t="s">
        <v>145</v>
      </c>
      <c r="C139" s="70" t="s">
        <v>151</v>
      </c>
      <c r="D139" s="70" t="s">
        <v>145</v>
      </c>
      <c r="E139" s="70" t="s">
        <v>186</v>
      </c>
      <c r="F139" s="70" t="s">
        <v>208</v>
      </c>
      <c r="G139" s="73">
        <v>240</v>
      </c>
      <c r="H139" s="353">
        <v>300</v>
      </c>
      <c r="I139" s="353">
        <v>300</v>
      </c>
      <c r="J139" s="353">
        <v>300</v>
      </c>
      <c r="K139" s="135"/>
      <c r="L139" s="64"/>
      <c r="M139" s="64"/>
    </row>
    <row r="140" spans="1:13" ht="35.25" customHeight="1">
      <c r="A140" s="171" t="s">
        <v>207</v>
      </c>
      <c r="B140" s="74" t="s">
        <v>145</v>
      </c>
      <c r="C140" s="74" t="s">
        <v>151</v>
      </c>
      <c r="D140" s="74" t="s">
        <v>145</v>
      </c>
      <c r="E140" s="74" t="s">
        <v>204</v>
      </c>
      <c r="F140" s="74" t="s">
        <v>185</v>
      </c>
      <c r="G140" s="90"/>
      <c r="H140" s="352">
        <f t="shared" ref="H140:J141" si="17">H141</f>
        <v>1000</v>
      </c>
      <c r="I140" s="352">
        <f t="shared" si="17"/>
        <v>1000</v>
      </c>
      <c r="J140" s="352">
        <f t="shared" si="17"/>
        <v>1000</v>
      </c>
      <c r="K140" s="135"/>
      <c r="L140" s="64"/>
      <c r="M140" s="64"/>
    </row>
    <row r="141" spans="1:13" ht="63.75">
      <c r="A141" s="158" t="s">
        <v>206</v>
      </c>
      <c r="B141" s="70" t="s">
        <v>145</v>
      </c>
      <c r="C141" s="70" t="s">
        <v>151</v>
      </c>
      <c r="D141" s="70" t="s">
        <v>145</v>
      </c>
      <c r="E141" s="70" t="s">
        <v>204</v>
      </c>
      <c r="F141" s="70" t="s">
        <v>203</v>
      </c>
      <c r="G141" s="73"/>
      <c r="H141" s="353">
        <f t="shared" si="17"/>
        <v>1000</v>
      </c>
      <c r="I141" s="353">
        <f t="shared" si="17"/>
        <v>1000</v>
      </c>
      <c r="J141" s="353">
        <f t="shared" si="17"/>
        <v>1000</v>
      </c>
      <c r="K141" s="135"/>
      <c r="L141" s="64"/>
      <c r="M141" s="64"/>
    </row>
    <row r="142" spans="1:13" ht="12.75">
      <c r="A142" s="147" t="s">
        <v>205</v>
      </c>
      <c r="B142" s="70" t="s">
        <v>145</v>
      </c>
      <c r="C142" s="70" t="s">
        <v>151</v>
      </c>
      <c r="D142" s="70" t="s">
        <v>145</v>
      </c>
      <c r="E142" s="70" t="s">
        <v>204</v>
      </c>
      <c r="F142" s="70" t="s">
        <v>203</v>
      </c>
      <c r="G142" s="73">
        <v>240</v>
      </c>
      <c r="H142" s="353">
        <v>1000</v>
      </c>
      <c r="I142" s="353">
        <v>1000</v>
      </c>
      <c r="J142" s="353">
        <v>1000</v>
      </c>
      <c r="K142" s="135"/>
      <c r="L142" s="64"/>
      <c r="M142" s="64"/>
    </row>
    <row r="143" spans="1:13" ht="20.25" customHeight="1">
      <c r="A143" s="172" t="s">
        <v>202</v>
      </c>
      <c r="B143" s="74" t="s">
        <v>145</v>
      </c>
      <c r="C143" s="74" t="s">
        <v>151</v>
      </c>
      <c r="D143" s="74" t="s">
        <v>145</v>
      </c>
      <c r="E143" s="74" t="s">
        <v>198</v>
      </c>
      <c r="F143" s="74" t="s">
        <v>185</v>
      </c>
      <c r="G143" s="90"/>
      <c r="H143" s="352">
        <f t="shared" ref="H143:J144" si="18">H144</f>
        <v>400</v>
      </c>
      <c r="I143" s="352">
        <f t="shared" si="18"/>
        <v>400</v>
      </c>
      <c r="J143" s="352">
        <f t="shared" si="18"/>
        <v>400</v>
      </c>
      <c r="K143" s="135"/>
      <c r="L143" s="64"/>
      <c r="M143" s="64"/>
    </row>
    <row r="144" spans="1:13" ht="12.75">
      <c r="A144" s="169" t="s">
        <v>201</v>
      </c>
      <c r="B144" s="70" t="s">
        <v>145</v>
      </c>
      <c r="C144" s="70" t="s">
        <v>151</v>
      </c>
      <c r="D144" s="70" t="s">
        <v>145</v>
      </c>
      <c r="E144" s="70" t="s">
        <v>198</v>
      </c>
      <c r="F144" s="70" t="s">
        <v>200</v>
      </c>
      <c r="G144" s="73"/>
      <c r="H144" s="353">
        <f t="shared" si="18"/>
        <v>400</v>
      </c>
      <c r="I144" s="353">
        <f t="shared" si="18"/>
        <v>400</v>
      </c>
      <c r="J144" s="353">
        <f t="shared" si="18"/>
        <v>400</v>
      </c>
      <c r="K144" s="135"/>
      <c r="L144" s="64"/>
      <c r="M144" s="64"/>
    </row>
    <row r="145" spans="1:13" ht="12.75">
      <c r="A145" s="147" t="s">
        <v>182</v>
      </c>
      <c r="B145" s="70" t="s">
        <v>145</v>
      </c>
      <c r="C145" s="70" t="s">
        <v>151</v>
      </c>
      <c r="D145" s="70" t="s">
        <v>145</v>
      </c>
      <c r="E145" s="70" t="s">
        <v>198</v>
      </c>
      <c r="F145" s="70" t="s">
        <v>200</v>
      </c>
      <c r="G145" s="73">
        <v>240</v>
      </c>
      <c r="H145" s="353">
        <v>400</v>
      </c>
      <c r="I145" s="353">
        <v>400</v>
      </c>
      <c r="J145" s="353">
        <v>400</v>
      </c>
      <c r="K145" s="135"/>
      <c r="L145" s="64"/>
      <c r="M145" s="64"/>
    </row>
    <row r="146" spans="1:13" ht="25.5">
      <c r="A146" s="124" t="s">
        <v>359</v>
      </c>
      <c r="B146" s="125" t="s">
        <v>145</v>
      </c>
      <c r="C146" s="125" t="s">
        <v>151</v>
      </c>
      <c r="D146" s="125" t="s">
        <v>156</v>
      </c>
      <c r="E146" s="125"/>
      <c r="F146" s="125"/>
      <c r="G146" s="126"/>
      <c r="H146" s="357">
        <f>H147</f>
        <v>200</v>
      </c>
      <c r="I146" s="357">
        <f t="shared" ref="I146:J148" si="19">I147</f>
        <v>200</v>
      </c>
      <c r="J146" s="357">
        <f t="shared" si="19"/>
        <v>200</v>
      </c>
      <c r="K146" s="135"/>
      <c r="L146" s="64"/>
      <c r="M146" s="64"/>
    </row>
    <row r="147" spans="1:13" ht="25.5">
      <c r="A147" s="128" t="s">
        <v>360</v>
      </c>
      <c r="B147" s="129" t="s">
        <v>145</v>
      </c>
      <c r="C147" s="129" t="s">
        <v>151</v>
      </c>
      <c r="D147" s="129" t="s">
        <v>156</v>
      </c>
      <c r="E147" s="129" t="s">
        <v>161</v>
      </c>
      <c r="F147" s="129"/>
      <c r="G147" s="130"/>
      <c r="H147" s="358">
        <f>H148</f>
        <v>200</v>
      </c>
      <c r="I147" s="358">
        <f t="shared" si="19"/>
        <v>200</v>
      </c>
      <c r="J147" s="358">
        <f t="shared" si="19"/>
        <v>200</v>
      </c>
      <c r="K147" s="135"/>
      <c r="L147" s="64"/>
      <c r="M147" s="64"/>
    </row>
    <row r="148" spans="1:13" ht="63.75">
      <c r="A148" s="132" t="s">
        <v>389</v>
      </c>
      <c r="B148" s="129" t="s">
        <v>145</v>
      </c>
      <c r="C148" s="129" t="s">
        <v>151</v>
      </c>
      <c r="D148" s="129" t="s">
        <v>156</v>
      </c>
      <c r="E148" s="129" t="s">
        <v>161</v>
      </c>
      <c r="F148" s="129" t="s">
        <v>393</v>
      </c>
      <c r="G148" s="130"/>
      <c r="H148" s="358">
        <f>H149</f>
        <v>200</v>
      </c>
      <c r="I148" s="358">
        <f t="shared" si="19"/>
        <v>200</v>
      </c>
      <c r="J148" s="358">
        <f t="shared" si="19"/>
        <v>200</v>
      </c>
      <c r="K148" s="135"/>
      <c r="L148" s="64"/>
      <c r="M148" s="64"/>
    </row>
    <row r="149" spans="1:13" ht="19.5" customHeight="1">
      <c r="A149" s="132" t="s">
        <v>361</v>
      </c>
      <c r="B149" s="129" t="s">
        <v>145</v>
      </c>
      <c r="C149" s="129" t="s">
        <v>151</v>
      </c>
      <c r="D149" s="129" t="s">
        <v>156</v>
      </c>
      <c r="E149" s="129" t="s">
        <v>161</v>
      </c>
      <c r="F149" s="129" t="s">
        <v>393</v>
      </c>
      <c r="G149" s="130">
        <v>240</v>
      </c>
      <c r="H149" s="358">
        <v>200</v>
      </c>
      <c r="I149" s="358">
        <v>200</v>
      </c>
      <c r="J149" s="358">
        <v>200</v>
      </c>
      <c r="K149" s="135"/>
      <c r="L149" s="64"/>
      <c r="M149" s="64"/>
    </row>
    <row r="150" spans="1:13" ht="20.25" customHeight="1">
      <c r="A150" s="381" t="s">
        <v>193</v>
      </c>
      <c r="B150" s="93" t="s">
        <v>150</v>
      </c>
      <c r="C150" s="93"/>
      <c r="D150" s="93"/>
      <c r="E150" s="93"/>
      <c r="F150" s="93"/>
      <c r="G150" s="93"/>
      <c r="H150" s="359">
        <f>H152</f>
        <v>30</v>
      </c>
      <c r="I150" s="359">
        <f>I152</f>
        <v>30</v>
      </c>
      <c r="J150" s="359">
        <f>J152</f>
        <v>30</v>
      </c>
      <c r="K150" s="135"/>
      <c r="L150" s="64"/>
      <c r="M150" s="64"/>
    </row>
    <row r="151" spans="1:13" ht="20.25" customHeight="1">
      <c r="A151" s="161" t="s">
        <v>192</v>
      </c>
      <c r="B151" s="93" t="s">
        <v>150</v>
      </c>
      <c r="C151" s="93" t="s">
        <v>145</v>
      </c>
      <c r="D151" s="93"/>
      <c r="E151" s="93"/>
      <c r="F151" s="93"/>
      <c r="G151" s="93"/>
      <c r="H151" s="359">
        <f t="shared" ref="H151:J153" si="20">H152</f>
        <v>30</v>
      </c>
      <c r="I151" s="359">
        <f t="shared" si="20"/>
        <v>30</v>
      </c>
      <c r="J151" s="359">
        <f t="shared" si="20"/>
        <v>30</v>
      </c>
      <c r="K151" s="135"/>
      <c r="L151" s="64"/>
      <c r="M151" s="64"/>
    </row>
    <row r="152" spans="1:13" ht="38.25">
      <c r="A152" s="140" t="s">
        <v>191</v>
      </c>
      <c r="B152" s="94" t="s">
        <v>150</v>
      </c>
      <c r="C152" s="94" t="s">
        <v>145</v>
      </c>
      <c r="D152" s="74" t="s">
        <v>150</v>
      </c>
      <c r="E152" s="74" t="s">
        <v>178</v>
      </c>
      <c r="F152" s="74" t="s">
        <v>185</v>
      </c>
      <c r="G152" s="74"/>
      <c r="H152" s="352">
        <f t="shared" si="20"/>
        <v>30</v>
      </c>
      <c r="I152" s="352">
        <f t="shared" si="20"/>
        <v>30</v>
      </c>
      <c r="J152" s="352">
        <f t="shared" si="20"/>
        <v>30</v>
      </c>
      <c r="K152" s="135"/>
      <c r="L152" s="64"/>
      <c r="M152" s="64"/>
    </row>
    <row r="153" spans="1:13" ht="25.5">
      <c r="A153" s="173" t="s">
        <v>190</v>
      </c>
      <c r="B153" s="70" t="s">
        <v>150</v>
      </c>
      <c r="C153" s="70" t="s">
        <v>145</v>
      </c>
      <c r="D153" s="70" t="s">
        <v>150</v>
      </c>
      <c r="E153" s="70" t="s">
        <v>161</v>
      </c>
      <c r="F153" s="70" t="s">
        <v>189</v>
      </c>
      <c r="G153" s="70"/>
      <c r="H153" s="353">
        <f t="shared" si="20"/>
        <v>30</v>
      </c>
      <c r="I153" s="353">
        <f t="shared" si="20"/>
        <v>30</v>
      </c>
      <c r="J153" s="353">
        <f t="shared" si="20"/>
        <v>30</v>
      </c>
      <c r="K153" s="135"/>
      <c r="L153" s="64"/>
      <c r="M153" s="64"/>
    </row>
    <row r="154" spans="1:13" ht="18.75" customHeight="1">
      <c r="A154" s="147" t="s">
        <v>182</v>
      </c>
      <c r="B154" s="70" t="s">
        <v>150</v>
      </c>
      <c r="C154" s="70" t="s">
        <v>145</v>
      </c>
      <c r="D154" s="70" t="s">
        <v>150</v>
      </c>
      <c r="E154" s="70" t="s">
        <v>161</v>
      </c>
      <c r="F154" s="70" t="s">
        <v>189</v>
      </c>
      <c r="G154" s="73">
        <v>240</v>
      </c>
      <c r="H154" s="353">
        <v>30</v>
      </c>
      <c r="I154" s="353">
        <v>30</v>
      </c>
      <c r="J154" s="353">
        <v>30</v>
      </c>
      <c r="K154" s="135"/>
      <c r="L154" s="64"/>
      <c r="M154" s="64"/>
    </row>
    <row r="155" spans="1:13" ht="12.75">
      <c r="A155" s="370" t="s">
        <v>480</v>
      </c>
      <c r="B155" s="93" t="s">
        <v>149</v>
      </c>
      <c r="C155" s="93"/>
      <c r="D155" s="93"/>
      <c r="E155" s="93"/>
      <c r="F155" s="93"/>
      <c r="G155" s="93"/>
      <c r="H155" s="359">
        <f t="shared" ref="H155:J156" si="21">H156</f>
        <v>5406.3</v>
      </c>
      <c r="I155" s="359">
        <f t="shared" si="21"/>
        <v>5557.5</v>
      </c>
      <c r="J155" s="359">
        <f t="shared" si="21"/>
        <v>5909.6</v>
      </c>
      <c r="K155" s="135"/>
      <c r="L155" s="64"/>
      <c r="M155" s="64"/>
    </row>
    <row r="156" spans="1:13" ht="12.75">
      <c r="A156" s="371" t="s">
        <v>481</v>
      </c>
      <c r="B156" s="93" t="s">
        <v>149</v>
      </c>
      <c r="C156" s="93" t="s">
        <v>147</v>
      </c>
      <c r="D156" s="93"/>
      <c r="E156" s="93"/>
      <c r="F156" s="93"/>
      <c r="G156" s="93"/>
      <c r="H156" s="359">
        <f t="shared" si="21"/>
        <v>5406.3</v>
      </c>
      <c r="I156" s="359">
        <f t="shared" si="21"/>
        <v>5557.5</v>
      </c>
      <c r="J156" s="359">
        <f t="shared" si="21"/>
        <v>5909.6</v>
      </c>
      <c r="K156" s="135"/>
      <c r="L156" s="64"/>
      <c r="M156" s="64"/>
    </row>
    <row r="157" spans="1:13" ht="16.5" customHeight="1">
      <c r="A157" s="372" t="s">
        <v>255</v>
      </c>
      <c r="B157" s="74" t="s">
        <v>149</v>
      </c>
      <c r="C157" s="89" t="s">
        <v>147</v>
      </c>
      <c r="D157" s="74" t="s">
        <v>176</v>
      </c>
      <c r="E157" s="74"/>
      <c r="F157" s="74"/>
      <c r="G157" s="88"/>
      <c r="H157" s="361">
        <f>H158+H161</f>
        <v>5406.3</v>
      </c>
      <c r="I157" s="361">
        <f t="shared" ref="I157:J157" si="22">I158+I161</f>
        <v>5557.5</v>
      </c>
      <c r="J157" s="352">
        <f t="shared" si="22"/>
        <v>5909.6</v>
      </c>
      <c r="K157" s="135"/>
      <c r="L157" s="64"/>
      <c r="M157" s="64"/>
    </row>
    <row r="158" spans="1:13" ht="29.25" customHeight="1">
      <c r="A158" s="373" t="s">
        <v>485</v>
      </c>
      <c r="B158" s="74" t="s">
        <v>149</v>
      </c>
      <c r="C158" s="89" t="s">
        <v>147</v>
      </c>
      <c r="D158" s="74" t="s">
        <v>176</v>
      </c>
      <c r="E158" s="74" t="s">
        <v>181</v>
      </c>
      <c r="F158" s="74"/>
      <c r="G158" s="88"/>
      <c r="H158" s="361">
        <f t="shared" ref="H158:J159" si="23">H159</f>
        <v>793</v>
      </c>
      <c r="I158" s="361">
        <f t="shared" si="23"/>
        <v>591.79999999999995</v>
      </c>
      <c r="J158" s="352">
        <f t="shared" si="23"/>
        <v>611</v>
      </c>
      <c r="K158" s="135"/>
      <c r="L158" s="64"/>
      <c r="M158" s="64"/>
    </row>
    <row r="159" spans="1:13" ht="54.75" customHeight="1">
      <c r="A159" s="374" t="s">
        <v>482</v>
      </c>
      <c r="B159" s="70" t="s">
        <v>149</v>
      </c>
      <c r="C159" s="87" t="s">
        <v>147</v>
      </c>
      <c r="D159" s="70" t="s">
        <v>176</v>
      </c>
      <c r="E159" s="70" t="s">
        <v>181</v>
      </c>
      <c r="F159" s="70" t="s">
        <v>180</v>
      </c>
      <c r="G159" s="86"/>
      <c r="H159" s="360">
        <f>H160</f>
        <v>793</v>
      </c>
      <c r="I159" s="360">
        <f t="shared" si="23"/>
        <v>591.79999999999995</v>
      </c>
      <c r="J159" s="353">
        <f t="shared" si="23"/>
        <v>611</v>
      </c>
      <c r="K159" s="135"/>
      <c r="L159" s="64"/>
      <c r="M159" s="64"/>
    </row>
    <row r="160" spans="1:13" ht="27.75" customHeight="1">
      <c r="A160" s="374" t="s">
        <v>483</v>
      </c>
      <c r="B160" s="70" t="s">
        <v>149</v>
      </c>
      <c r="C160" s="87" t="s">
        <v>147</v>
      </c>
      <c r="D160" s="70" t="s">
        <v>176</v>
      </c>
      <c r="E160" s="70" t="s">
        <v>181</v>
      </c>
      <c r="F160" s="70" t="s">
        <v>180</v>
      </c>
      <c r="G160" s="86">
        <v>240</v>
      </c>
      <c r="H160" s="360">
        <v>793</v>
      </c>
      <c r="I160" s="360">
        <v>591.79999999999995</v>
      </c>
      <c r="J160" s="353">
        <v>611</v>
      </c>
      <c r="K160" s="135"/>
      <c r="L160" s="64"/>
      <c r="M160" s="64"/>
    </row>
    <row r="161" spans="1:13" ht="44.25" customHeight="1">
      <c r="A161" s="375" t="s">
        <v>329</v>
      </c>
      <c r="B161" s="74" t="s">
        <v>149</v>
      </c>
      <c r="C161" s="89" t="s">
        <v>147</v>
      </c>
      <c r="D161" s="74" t="s">
        <v>176</v>
      </c>
      <c r="E161" s="74" t="s">
        <v>161</v>
      </c>
      <c r="F161" s="74"/>
      <c r="G161" s="88"/>
      <c r="H161" s="361">
        <f t="shared" ref="H161:J162" si="24">H162</f>
        <v>4613.3</v>
      </c>
      <c r="I161" s="361">
        <f t="shared" si="24"/>
        <v>4965.7</v>
      </c>
      <c r="J161" s="352">
        <f t="shared" si="24"/>
        <v>5298.6</v>
      </c>
      <c r="K161" s="135"/>
      <c r="L161" s="64"/>
      <c r="M161" s="64"/>
    </row>
    <row r="162" spans="1:13" ht="53.25" customHeight="1">
      <c r="A162" s="374" t="s">
        <v>486</v>
      </c>
      <c r="B162" s="70" t="s">
        <v>149</v>
      </c>
      <c r="C162" s="87" t="s">
        <v>147</v>
      </c>
      <c r="D162" s="70" t="s">
        <v>176</v>
      </c>
      <c r="E162" s="70" t="s">
        <v>161</v>
      </c>
      <c r="F162" s="70" t="s">
        <v>175</v>
      </c>
      <c r="G162" s="86"/>
      <c r="H162" s="360">
        <f t="shared" si="24"/>
        <v>4613.3</v>
      </c>
      <c r="I162" s="360">
        <f t="shared" si="24"/>
        <v>4965.7</v>
      </c>
      <c r="J162" s="353">
        <f t="shared" si="24"/>
        <v>5298.6</v>
      </c>
      <c r="K162" s="135"/>
      <c r="L162" s="64"/>
      <c r="M162" s="64"/>
    </row>
    <row r="163" spans="1:13" ht="18" customHeight="1">
      <c r="A163" s="147" t="s">
        <v>119</v>
      </c>
      <c r="B163" s="70" t="s">
        <v>149</v>
      </c>
      <c r="C163" s="87" t="s">
        <v>147</v>
      </c>
      <c r="D163" s="70" t="s">
        <v>176</v>
      </c>
      <c r="E163" s="70" t="s">
        <v>161</v>
      </c>
      <c r="F163" s="70" t="s">
        <v>175</v>
      </c>
      <c r="G163" s="86">
        <v>540</v>
      </c>
      <c r="H163" s="360">
        <v>4613.3</v>
      </c>
      <c r="I163" s="360">
        <v>4965.7</v>
      </c>
      <c r="J163" s="353">
        <v>5298.6</v>
      </c>
      <c r="K163" s="135"/>
      <c r="L163" s="64"/>
      <c r="M163" s="64"/>
    </row>
    <row r="164" spans="1:13" ht="12.75">
      <c r="A164" s="383" t="s">
        <v>174</v>
      </c>
      <c r="B164" s="85" t="s">
        <v>148</v>
      </c>
      <c r="C164" s="84"/>
      <c r="D164" s="83"/>
      <c r="E164" s="83"/>
      <c r="F164" s="83"/>
      <c r="G164" s="82"/>
      <c r="H164" s="362">
        <f t="shared" ref="H164:J166" si="25">H165</f>
        <v>181.2</v>
      </c>
      <c r="I164" s="362">
        <f t="shared" si="25"/>
        <v>181.2</v>
      </c>
      <c r="J164" s="355">
        <f t="shared" si="25"/>
        <v>181.2</v>
      </c>
      <c r="K164" s="135"/>
      <c r="L164" s="64"/>
      <c r="M164" s="64"/>
    </row>
    <row r="165" spans="1:13" ht="76.5">
      <c r="A165" s="144" t="s">
        <v>173</v>
      </c>
      <c r="B165" s="79" t="s">
        <v>148</v>
      </c>
      <c r="C165" s="78" t="s">
        <v>147</v>
      </c>
      <c r="D165" s="77"/>
      <c r="E165" s="77"/>
      <c r="F165" s="77"/>
      <c r="G165" s="80"/>
      <c r="H165" s="363">
        <f t="shared" si="25"/>
        <v>181.2</v>
      </c>
      <c r="I165" s="363">
        <f t="shared" si="25"/>
        <v>181.2</v>
      </c>
      <c r="J165" s="354">
        <f t="shared" si="25"/>
        <v>181.2</v>
      </c>
      <c r="K165" s="135"/>
      <c r="L165" s="64"/>
      <c r="M165" s="64"/>
    </row>
    <row r="166" spans="1:13" ht="27.75" customHeight="1">
      <c r="A166" s="144" t="s">
        <v>172</v>
      </c>
      <c r="B166" s="79" t="s">
        <v>148</v>
      </c>
      <c r="C166" s="78" t="s">
        <v>147</v>
      </c>
      <c r="D166" s="77" t="s">
        <v>170</v>
      </c>
      <c r="E166" s="77" t="s">
        <v>161</v>
      </c>
      <c r="F166" s="77" t="s">
        <v>169</v>
      </c>
      <c r="G166" s="80"/>
      <c r="H166" s="363">
        <f t="shared" si="25"/>
        <v>181.2</v>
      </c>
      <c r="I166" s="363">
        <f t="shared" si="25"/>
        <v>181.2</v>
      </c>
      <c r="J166" s="354">
        <f t="shared" si="25"/>
        <v>181.2</v>
      </c>
      <c r="K166" s="135"/>
      <c r="L166" s="64"/>
      <c r="M166" s="64"/>
    </row>
    <row r="167" spans="1:13" ht="18" customHeight="1">
      <c r="A167" s="144" t="s">
        <v>171</v>
      </c>
      <c r="B167" s="79" t="s">
        <v>148</v>
      </c>
      <c r="C167" s="78" t="s">
        <v>147</v>
      </c>
      <c r="D167" s="77" t="s">
        <v>170</v>
      </c>
      <c r="E167" s="77" t="s">
        <v>161</v>
      </c>
      <c r="F167" s="77" t="s">
        <v>169</v>
      </c>
      <c r="G167" s="76" t="s">
        <v>168</v>
      </c>
      <c r="H167" s="363">
        <v>181.2</v>
      </c>
      <c r="I167" s="363">
        <v>181.2</v>
      </c>
      <c r="J167" s="354">
        <v>181.2</v>
      </c>
      <c r="K167" s="135"/>
      <c r="L167" s="64"/>
      <c r="M167" s="64"/>
    </row>
    <row r="168" spans="1:13" ht="12.75" customHeight="1">
      <c r="A168" s="85" t="s">
        <v>167</v>
      </c>
      <c r="B168" s="74" t="s">
        <v>146</v>
      </c>
      <c r="C168" s="74" t="s">
        <v>166</v>
      </c>
      <c r="D168" s="74"/>
      <c r="E168" s="74"/>
      <c r="F168" s="74"/>
      <c r="G168" s="74"/>
      <c r="H168" s="361">
        <f t="shared" ref="H168:J170" si="26">H169</f>
        <v>150</v>
      </c>
      <c r="I168" s="361">
        <f t="shared" si="26"/>
        <v>150</v>
      </c>
      <c r="J168" s="352">
        <f t="shared" si="26"/>
        <v>150</v>
      </c>
      <c r="K168" s="135"/>
      <c r="L168" s="64"/>
      <c r="M168" s="64"/>
    </row>
    <row r="169" spans="1:13" ht="18" customHeight="1">
      <c r="A169" s="169" t="s">
        <v>165</v>
      </c>
      <c r="B169" s="70" t="s">
        <v>146</v>
      </c>
      <c r="C169" s="70" t="s">
        <v>145</v>
      </c>
      <c r="D169" s="70"/>
      <c r="E169" s="70"/>
      <c r="F169" s="70"/>
      <c r="G169" s="70"/>
      <c r="H169" s="360">
        <f t="shared" si="26"/>
        <v>150</v>
      </c>
      <c r="I169" s="360">
        <f t="shared" si="26"/>
        <v>150</v>
      </c>
      <c r="J169" s="353">
        <f t="shared" si="26"/>
        <v>150</v>
      </c>
      <c r="K169" s="135"/>
      <c r="L169" s="64"/>
      <c r="M169" s="64"/>
    </row>
    <row r="170" spans="1:13" ht="33" customHeight="1">
      <c r="A170" s="169" t="s">
        <v>164</v>
      </c>
      <c r="B170" s="70" t="s">
        <v>146</v>
      </c>
      <c r="C170" s="70" t="s">
        <v>145</v>
      </c>
      <c r="D170" s="70" t="s">
        <v>162</v>
      </c>
      <c r="E170" s="70" t="s">
        <v>161</v>
      </c>
      <c r="F170" s="70" t="s">
        <v>160</v>
      </c>
      <c r="G170" s="73"/>
      <c r="H170" s="360">
        <f t="shared" si="26"/>
        <v>150</v>
      </c>
      <c r="I170" s="360">
        <f t="shared" si="26"/>
        <v>150</v>
      </c>
      <c r="J170" s="353">
        <f t="shared" si="26"/>
        <v>150</v>
      </c>
      <c r="K170" s="135"/>
      <c r="L170" s="64"/>
      <c r="M170" s="64"/>
    </row>
    <row r="171" spans="1:13" ht="30" customHeight="1">
      <c r="A171" s="147" t="s">
        <v>163</v>
      </c>
      <c r="B171" s="70" t="s">
        <v>146</v>
      </c>
      <c r="C171" s="70" t="s">
        <v>145</v>
      </c>
      <c r="D171" s="70" t="s">
        <v>162</v>
      </c>
      <c r="E171" s="70" t="s">
        <v>161</v>
      </c>
      <c r="F171" s="70" t="s">
        <v>160</v>
      </c>
      <c r="G171" s="73">
        <v>240</v>
      </c>
      <c r="H171" s="360">
        <v>150</v>
      </c>
      <c r="I171" s="360">
        <v>150</v>
      </c>
      <c r="J171" s="353">
        <v>150</v>
      </c>
      <c r="K171" s="135"/>
      <c r="L171" s="64"/>
      <c r="M171" s="64"/>
    </row>
    <row r="172" spans="1:13" ht="22.5" hidden="1" customHeight="1">
      <c r="A172" s="147" t="s">
        <v>159</v>
      </c>
      <c r="B172" s="70"/>
      <c r="C172" s="70"/>
      <c r="D172" s="70"/>
      <c r="E172" s="70"/>
      <c r="F172" s="70"/>
      <c r="G172" s="73"/>
      <c r="H172" s="360">
        <v>0</v>
      </c>
      <c r="I172" s="360">
        <v>673.1</v>
      </c>
      <c r="J172" s="353">
        <v>1301.5</v>
      </c>
      <c r="K172" s="135"/>
      <c r="L172" s="64"/>
      <c r="M172" s="64"/>
    </row>
    <row r="173" spans="1:13" ht="12.75" customHeight="1">
      <c r="A173" s="176" t="s">
        <v>158</v>
      </c>
      <c r="B173" s="70"/>
      <c r="C173" s="70"/>
      <c r="D173" s="70"/>
      <c r="E173" s="70"/>
      <c r="F173" s="70"/>
      <c r="G173" s="70"/>
      <c r="H173" s="361">
        <f>H11+H88+H95+H110+H115+H150+H155+H164+H168</f>
        <v>27920.400000000001</v>
      </c>
      <c r="I173" s="361">
        <f>I11+I88+I95+I110+I115+I150+I155+I164+I168</f>
        <v>27918.600000000002</v>
      </c>
      <c r="J173" s="352">
        <f>J11+J88+J95+J110+J115+J150+J155+J164+J168</f>
        <v>27867.399999999998</v>
      </c>
      <c r="K173" s="376">
        <v>-720</v>
      </c>
      <c r="L173" s="376">
        <v>-1468</v>
      </c>
      <c r="M173" s="64"/>
    </row>
    <row r="174" spans="1:13" ht="12.75" customHeight="1">
      <c r="A174" s="177"/>
      <c r="B174" s="71"/>
      <c r="C174" s="71"/>
      <c r="D174" s="71"/>
      <c r="E174" s="71"/>
      <c r="F174" s="70" t="s">
        <v>147</v>
      </c>
      <c r="G174" s="70"/>
      <c r="H174" s="364">
        <f>H175+H176+H177+H178+H179</f>
        <v>11236.6</v>
      </c>
      <c r="I174" s="364">
        <f>I175+I176+I177+I178+I179</f>
        <v>11572.300000000001</v>
      </c>
      <c r="J174" s="365">
        <f>J175+J176+J177+J178+J179</f>
        <v>11921.8</v>
      </c>
      <c r="K174" s="135"/>
      <c r="L174" s="64"/>
      <c r="M174" s="64"/>
    </row>
    <row r="175" spans="1:13" ht="12.75" customHeight="1">
      <c r="A175" s="177"/>
      <c r="B175" s="71"/>
      <c r="C175" s="71"/>
      <c r="D175" s="71"/>
      <c r="E175" s="71"/>
      <c r="F175" s="70" t="s">
        <v>147</v>
      </c>
      <c r="G175" s="70" t="s">
        <v>153</v>
      </c>
      <c r="H175" s="364">
        <f>H12</f>
        <v>9000.2000000000007</v>
      </c>
      <c r="I175" s="364">
        <f>I12</f>
        <v>9332.2000000000007</v>
      </c>
      <c r="J175" s="365">
        <f>J12</f>
        <v>9677.9</v>
      </c>
      <c r="K175" s="135"/>
      <c r="L175" s="64"/>
      <c r="M175" s="64"/>
    </row>
    <row r="176" spans="1:13" ht="12.75" customHeight="1">
      <c r="A176" s="177"/>
      <c r="B176" s="71"/>
      <c r="C176" s="71"/>
      <c r="D176" s="71"/>
      <c r="E176" s="71"/>
      <c r="F176" s="70" t="s">
        <v>147</v>
      </c>
      <c r="G176" s="70" t="s">
        <v>156</v>
      </c>
      <c r="H176" s="364">
        <f>H31</f>
        <v>91.4</v>
      </c>
      <c r="I176" s="364">
        <f>I31</f>
        <v>95.1</v>
      </c>
      <c r="J176" s="365">
        <f>J31</f>
        <v>98.9</v>
      </c>
      <c r="K176" s="135"/>
      <c r="L176" s="64"/>
      <c r="M176" s="64"/>
    </row>
    <row r="177" spans="1:13" ht="12.75" customHeight="1">
      <c r="A177" s="177"/>
      <c r="B177" s="71"/>
      <c r="C177" s="71"/>
      <c r="D177" s="71"/>
      <c r="E177" s="71"/>
      <c r="F177" s="70" t="s">
        <v>147</v>
      </c>
      <c r="G177" s="70" t="s">
        <v>150</v>
      </c>
      <c r="H177" s="364">
        <f>H35</f>
        <v>0</v>
      </c>
      <c r="I177" s="364">
        <f>I35</f>
        <v>0</v>
      </c>
      <c r="J177" s="365">
        <f>J35</f>
        <v>0</v>
      </c>
      <c r="K177" s="135"/>
      <c r="L177" s="64"/>
      <c r="M177" s="64"/>
    </row>
    <row r="178" spans="1:13" ht="12.75" customHeight="1">
      <c r="A178" s="177"/>
      <c r="B178" s="71"/>
      <c r="C178" s="71"/>
      <c r="D178" s="71"/>
      <c r="E178" s="71"/>
      <c r="F178" s="70" t="s">
        <v>147</v>
      </c>
      <c r="G178" s="70" t="s">
        <v>146</v>
      </c>
      <c r="H178" s="364">
        <f>H40</f>
        <v>50</v>
      </c>
      <c r="I178" s="364">
        <f>I40</f>
        <v>50</v>
      </c>
      <c r="J178" s="365">
        <f>J40</f>
        <v>50</v>
      </c>
      <c r="K178" s="135"/>
      <c r="L178" s="64"/>
      <c r="M178" s="64"/>
    </row>
    <row r="179" spans="1:13" ht="12.75" customHeight="1">
      <c r="A179" s="177"/>
      <c r="B179" s="71"/>
      <c r="C179" s="71"/>
      <c r="D179" s="71"/>
      <c r="E179" s="71"/>
      <c r="F179" s="70" t="s">
        <v>147</v>
      </c>
      <c r="G179" s="70" t="s">
        <v>155</v>
      </c>
      <c r="H179" s="364">
        <f>H44</f>
        <v>2095</v>
      </c>
      <c r="I179" s="364">
        <f>I44</f>
        <v>2095</v>
      </c>
      <c r="J179" s="365">
        <f>J44</f>
        <v>2095</v>
      </c>
      <c r="K179" s="135"/>
      <c r="L179" s="64"/>
      <c r="M179" s="64"/>
    </row>
    <row r="180" spans="1:13" ht="12.75">
      <c r="A180" s="135"/>
      <c r="B180" s="66"/>
      <c r="C180" s="66"/>
      <c r="D180" s="66"/>
      <c r="E180" s="66"/>
      <c r="F180" s="67" t="s">
        <v>154</v>
      </c>
      <c r="G180" s="67" t="s">
        <v>151</v>
      </c>
      <c r="H180" s="366">
        <f>H89</f>
        <v>410.6</v>
      </c>
      <c r="I180" s="367">
        <f>I89</f>
        <v>434.5</v>
      </c>
      <c r="J180" s="367">
        <f>J89</f>
        <v>450</v>
      </c>
      <c r="K180" s="135"/>
      <c r="L180" s="64"/>
      <c r="M180" s="64"/>
    </row>
    <row r="181" spans="1:13" ht="12.75">
      <c r="A181" s="135"/>
      <c r="B181" s="66"/>
      <c r="C181" s="66"/>
      <c r="D181" s="66"/>
      <c r="E181" s="66"/>
      <c r="F181" s="67" t="s">
        <v>151</v>
      </c>
      <c r="G181" s="67"/>
      <c r="H181" s="366">
        <f>H182</f>
        <v>500</v>
      </c>
      <c r="I181" s="367">
        <f>I182</f>
        <v>1500</v>
      </c>
      <c r="J181" s="367">
        <f>J182</f>
        <v>1500</v>
      </c>
      <c r="K181" s="135"/>
      <c r="L181" s="64"/>
      <c r="M181" s="64"/>
    </row>
    <row r="182" spans="1:13" ht="12.75">
      <c r="A182" s="135"/>
      <c r="B182" s="66"/>
      <c r="C182" s="66"/>
      <c r="D182" s="66"/>
      <c r="E182" s="66"/>
      <c r="F182" s="67" t="s">
        <v>151</v>
      </c>
      <c r="G182" s="67" t="s">
        <v>148</v>
      </c>
      <c r="H182" s="366">
        <f>H97</f>
        <v>500</v>
      </c>
      <c r="I182" s="367">
        <f>I97</f>
        <v>1500</v>
      </c>
      <c r="J182" s="367">
        <f>J97</f>
        <v>1500</v>
      </c>
      <c r="K182" s="135"/>
      <c r="L182" s="64"/>
      <c r="M182" s="64"/>
    </row>
    <row r="183" spans="1:13" ht="12.75">
      <c r="A183" s="135"/>
      <c r="B183" s="66"/>
      <c r="C183" s="66"/>
      <c r="D183" s="66"/>
      <c r="E183" s="66"/>
      <c r="F183" s="67" t="s">
        <v>153</v>
      </c>
      <c r="G183" s="67" t="s">
        <v>152</v>
      </c>
      <c r="H183" s="366">
        <f>H111</f>
        <v>1</v>
      </c>
      <c r="I183" s="367">
        <f>I111</f>
        <v>1</v>
      </c>
      <c r="J183" s="367">
        <f>J111</f>
        <v>1</v>
      </c>
      <c r="K183" s="135"/>
      <c r="L183" s="64"/>
      <c r="M183" s="64"/>
    </row>
    <row r="184" spans="1:13" ht="12.75">
      <c r="A184" s="135"/>
      <c r="B184" s="66"/>
      <c r="C184" s="66"/>
      <c r="D184" s="66"/>
      <c r="E184" s="66"/>
      <c r="F184" s="67" t="s">
        <v>145</v>
      </c>
      <c r="G184" s="67"/>
      <c r="H184" s="366">
        <f>H185+H186</f>
        <v>10004.699999999999</v>
      </c>
      <c r="I184" s="367">
        <f>I185+I186</f>
        <v>8492.1</v>
      </c>
      <c r="J184" s="367">
        <f>J185+J186</f>
        <v>7723.7999999999993</v>
      </c>
      <c r="K184" s="135"/>
      <c r="L184" s="64"/>
      <c r="M184" s="64"/>
    </row>
    <row r="185" spans="1:13" ht="12.75">
      <c r="A185" s="135"/>
      <c r="B185" s="66"/>
      <c r="C185" s="66"/>
      <c r="D185" s="66"/>
      <c r="E185" s="66"/>
      <c r="F185" s="67" t="s">
        <v>145</v>
      </c>
      <c r="G185" s="67" t="s">
        <v>147</v>
      </c>
      <c r="H185" s="366">
        <f>H116</f>
        <v>817.9</v>
      </c>
      <c r="I185" s="367">
        <f>I116</f>
        <v>817.9</v>
      </c>
      <c r="J185" s="367">
        <f>J116</f>
        <v>817.9</v>
      </c>
      <c r="K185" s="135"/>
      <c r="L185" s="64"/>
      <c r="M185" s="64"/>
    </row>
    <row r="186" spans="1:13" ht="12.75">
      <c r="A186" s="135"/>
      <c r="B186" s="66"/>
      <c r="C186" s="66"/>
      <c r="D186" s="66"/>
      <c r="E186" s="66"/>
      <c r="F186" s="67" t="s">
        <v>145</v>
      </c>
      <c r="G186" s="67" t="s">
        <v>151</v>
      </c>
      <c r="H186" s="366">
        <f>H120</f>
        <v>9186.7999999999993</v>
      </c>
      <c r="I186" s="367">
        <f>I120</f>
        <v>7674.2</v>
      </c>
      <c r="J186" s="367">
        <f>J120</f>
        <v>6905.9</v>
      </c>
      <c r="K186" s="135"/>
      <c r="L186" s="64"/>
      <c r="M186" s="64"/>
    </row>
    <row r="187" spans="1:13" ht="12.75">
      <c r="A187" s="135"/>
      <c r="B187" s="66"/>
      <c r="C187" s="66"/>
      <c r="D187" s="66"/>
      <c r="E187" s="66"/>
      <c r="F187" s="67" t="s">
        <v>150</v>
      </c>
      <c r="G187" s="67"/>
      <c r="H187" s="366">
        <f>H150</f>
        <v>30</v>
      </c>
      <c r="I187" s="367">
        <f>I150</f>
        <v>30</v>
      </c>
      <c r="J187" s="367">
        <f>J150</f>
        <v>30</v>
      </c>
      <c r="K187" s="135"/>
      <c r="L187" s="64"/>
      <c r="M187" s="64"/>
    </row>
    <row r="188" spans="1:13" ht="12.75">
      <c r="A188" s="135"/>
      <c r="B188" s="66"/>
      <c r="C188" s="66"/>
      <c r="D188" s="66"/>
      <c r="E188" s="66"/>
      <c r="F188" s="67" t="s">
        <v>149</v>
      </c>
      <c r="G188" s="67"/>
      <c r="H188" s="366">
        <f>H189</f>
        <v>5406.3</v>
      </c>
      <c r="I188" s="367">
        <f>I189</f>
        <v>5557.5</v>
      </c>
      <c r="J188" s="367">
        <f>J189</f>
        <v>5909.6</v>
      </c>
      <c r="K188" s="135"/>
      <c r="L188" s="64"/>
      <c r="M188" s="64"/>
    </row>
    <row r="189" spans="1:13" ht="12.75">
      <c r="A189" s="135"/>
      <c r="B189" s="66"/>
      <c r="C189" s="66"/>
      <c r="D189" s="66"/>
      <c r="E189" s="66"/>
      <c r="F189" s="67" t="s">
        <v>149</v>
      </c>
      <c r="G189" s="67" t="s">
        <v>147</v>
      </c>
      <c r="H189" s="366">
        <f>H156</f>
        <v>5406.3</v>
      </c>
      <c r="I189" s="367">
        <f>I156</f>
        <v>5557.5</v>
      </c>
      <c r="J189" s="367">
        <f>J156</f>
        <v>5909.6</v>
      </c>
      <c r="K189" s="135"/>
      <c r="L189" s="64"/>
      <c r="M189" s="64"/>
    </row>
    <row r="190" spans="1:13" ht="12.75">
      <c r="A190" s="135"/>
      <c r="B190" s="66"/>
      <c r="C190" s="66"/>
      <c r="D190" s="66"/>
      <c r="E190" s="66"/>
      <c r="F190" s="67" t="s">
        <v>148</v>
      </c>
      <c r="G190" s="67"/>
      <c r="H190" s="366">
        <f>H191</f>
        <v>181.2</v>
      </c>
      <c r="I190" s="367">
        <f>I191</f>
        <v>181.2</v>
      </c>
      <c r="J190" s="367">
        <f>J191</f>
        <v>181.2</v>
      </c>
      <c r="K190" s="135"/>
      <c r="L190" s="64"/>
      <c r="M190" s="64"/>
    </row>
    <row r="191" spans="1:13" ht="12.75">
      <c r="A191" s="135"/>
      <c r="B191" s="66"/>
      <c r="C191" s="66"/>
      <c r="D191" s="66"/>
      <c r="E191" s="66"/>
      <c r="F191" s="67" t="s">
        <v>148</v>
      </c>
      <c r="G191" s="67" t="s">
        <v>147</v>
      </c>
      <c r="H191" s="366">
        <f>H165</f>
        <v>181.2</v>
      </c>
      <c r="I191" s="367">
        <f>I165</f>
        <v>181.2</v>
      </c>
      <c r="J191" s="367">
        <f>J165</f>
        <v>181.2</v>
      </c>
      <c r="K191" s="135"/>
      <c r="L191" s="64"/>
      <c r="M191" s="64"/>
    </row>
    <row r="192" spans="1:13" ht="12.75">
      <c r="A192" s="135"/>
      <c r="B192" s="66"/>
      <c r="C192" s="66"/>
      <c r="D192" s="66"/>
      <c r="E192" s="66"/>
      <c r="F192" s="67" t="s">
        <v>146</v>
      </c>
      <c r="G192" s="67"/>
      <c r="H192" s="366">
        <f t="shared" ref="H192:J193" si="27">H168</f>
        <v>150</v>
      </c>
      <c r="I192" s="367">
        <f t="shared" si="27"/>
        <v>150</v>
      </c>
      <c r="J192" s="367">
        <f t="shared" si="27"/>
        <v>150</v>
      </c>
      <c r="K192" s="135"/>
      <c r="L192" s="64"/>
      <c r="M192" s="64"/>
    </row>
    <row r="193" spans="1:13" ht="12.75">
      <c r="A193" s="135"/>
      <c r="B193" s="66"/>
      <c r="C193" s="66"/>
      <c r="D193" s="66"/>
      <c r="E193" s="66"/>
      <c r="F193" s="67" t="s">
        <v>146</v>
      </c>
      <c r="G193" s="67" t="s">
        <v>145</v>
      </c>
      <c r="H193" s="366">
        <f t="shared" si="27"/>
        <v>150</v>
      </c>
      <c r="I193" s="367">
        <f t="shared" si="27"/>
        <v>150</v>
      </c>
      <c r="J193" s="367">
        <f t="shared" si="27"/>
        <v>150</v>
      </c>
      <c r="K193" s="135"/>
      <c r="L193" s="64"/>
      <c r="M193" s="64"/>
    </row>
    <row r="194" spans="1:13" ht="12.75">
      <c r="A194" s="135"/>
      <c r="B194" s="66"/>
      <c r="C194" s="66"/>
      <c r="D194" s="66"/>
      <c r="E194" s="66"/>
      <c r="F194" s="66"/>
      <c r="G194" s="66"/>
      <c r="H194" s="366">
        <f>H174+H180+H181+H183+H184+H187+H188+H190+H192</f>
        <v>27920.400000000001</v>
      </c>
      <c r="I194" s="366">
        <f t="shared" ref="I194:J194" si="28">I174+I180+I181+I183+I184+I187+I188+I190+I192</f>
        <v>27918.600000000002</v>
      </c>
      <c r="J194" s="366">
        <f t="shared" si="28"/>
        <v>27867.399999999998</v>
      </c>
      <c r="K194" s="135"/>
      <c r="L194" s="64"/>
      <c r="M194" s="64"/>
    </row>
  </sheetData>
  <mergeCells count="11">
    <mergeCell ref="B2:J2"/>
    <mergeCell ref="B3:J3"/>
    <mergeCell ref="A4:J5"/>
    <mergeCell ref="A6:J6"/>
    <mergeCell ref="A7:J7"/>
    <mergeCell ref="G8:J8"/>
    <mergeCell ref="B9:G9"/>
    <mergeCell ref="H9:H10"/>
    <mergeCell ref="I9:I10"/>
    <mergeCell ref="J9:J10"/>
    <mergeCell ref="D10:F10"/>
  </mergeCells>
  <pageMargins left="0.23622047244094491" right="0.23622047244094491" top="0.74803149606299213" bottom="0.74803149606299213" header="0.31496062992125984" footer="0.31496062992125984"/>
  <pageSetup paperSize="9" scale="65"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O200"/>
  <sheetViews>
    <sheetView tabSelected="1" view="pageBreakPreview" zoomScaleNormal="120" zoomScaleSheetLayoutView="100" workbookViewId="0">
      <selection activeCell="O187" sqref="O187"/>
    </sheetView>
  </sheetViews>
  <sheetFormatPr defaultRowHeight="11.25"/>
  <cols>
    <col min="1" max="1" width="9.140625" style="60"/>
    <col min="2" max="2" width="73.5703125" style="60" customWidth="1"/>
    <col min="3" max="3" width="11.85546875" style="60" customWidth="1"/>
    <col min="4" max="4" width="5.140625" style="63" customWidth="1"/>
    <col min="5" max="5" width="4.7109375" style="63" customWidth="1"/>
    <col min="6" max="6" width="4.85546875" style="63" customWidth="1"/>
    <col min="7" max="7" width="4.28515625" style="63" customWidth="1"/>
    <col min="8" max="9" width="6.5703125" style="63" customWidth="1"/>
    <col min="10" max="10" width="12.85546875" style="62" customWidth="1"/>
    <col min="11" max="11" width="10.85546875" style="61" customWidth="1"/>
    <col min="12" max="12" width="10.7109375" style="60" customWidth="1"/>
    <col min="13" max="13" width="9.140625" style="60" customWidth="1"/>
    <col min="14" max="14" width="14.28515625" style="60" customWidth="1"/>
    <col min="15" max="16" width="9.140625" style="60" customWidth="1"/>
    <col min="17" max="258" width="9.140625" style="60"/>
    <col min="259" max="259" width="73.7109375" style="60" customWidth="1"/>
    <col min="260" max="260" width="5.140625" style="60" customWidth="1"/>
    <col min="261" max="261" width="4.7109375" style="60" customWidth="1"/>
    <col min="262" max="262" width="4.85546875" style="60" customWidth="1"/>
    <col min="263" max="263" width="4.28515625" style="60" customWidth="1"/>
    <col min="264" max="265" width="6.5703125" style="60" customWidth="1"/>
    <col min="266" max="266" width="12.85546875" style="60" customWidth="1"/>
    <col min="267" max="267" width="10.85546875" style="60" customWidth="1"/>
    <col min="268" max="268" width="10.7109375" style="60" customWidth="1"/>
    <col min="269" max="269" width="9.140625" style="60" customWidth="1"/>
    <col min="270" max="270" width="14.28515625" style="60" customWidth="1"/>
    <col min="271" max="272" width="9.140625" style="60" customWidth="1"/>
    <col min="273" max="514" width="9.140625" style="60"/>
    <col min="515" max="515" width="73.7109375" style="60" customWidth="1"/>
    <col min="516" max="516" width="5.140625" style="60" customWidth="1"/>
    <col min="517" max="517" width="4.7109375" style="60" customWidth="1"/>
    <col min="518" max="518" width="4.85546875" style="60" customWidth="1"/>
    <col min="519" max="519" width="4.28515625" style="60" customWidth="1"/>
    <col min="520" max="521" width="6.5703125" style="60" customWidth="1"/>
    <col min="522" max="522" width="12.85546875" style="60" customWidth="1"/>
    <col min="523" max="523" width="10.85546875" style="60" customWidth="1"/>
    <col min="524" max="524" width="10.7109375" style="60" customWidth="1"/>
    <col min="525" max="525" width="9.140625" style="60" customWidth="1"/>
    <col min="526" max="526" width="14.28515625" style="60" customWidth="1"/>
    <col min="527" max="528" width="9.140625" style="60" customWidth="1"/>
    <col min="529" max="770" width="9.140625" style="60"/>
    <col min="771" max="771" width="73.7109375" style="60" customWidth="1"/>
    <col min="772" max="772" width="5.140625" style="60" customWidth="1"/>
    <col min="773" max="773" width="4.7109375" style="60" customWidth="1"/>
    <col min="774" max="774" width="4.85546875" style="60" customWidth="1"/>
    <col min="775" max="775" width="4.28515625" style="60" customWidth="1"/>
    <col min="776" max="777" width="6.5703125" style="60" customWidth="1"/>
    <col min="778" max="778" width="12.85546875" style="60" customWidth="1"/>
    <col min="779" max="779" width="10.85546875" style="60" customWidth="1"/>
    <col min="780" max="780" width="10.7109375" style="60" customWidth="1"/>
    <col min="781" max="781" width="9.140625" style="60" customWidth="1"/>
    <col min="782" max="782" width="14.28515625" style="60" customWidth="1"/>
    <col min="783" max="784" width="9.140625" style="60" customWidth="1"/>
    <col min="785" max="1026" width="9.140625" style="60"/>
    <col min="1027" max="1027" width="73.7109375" style="60" customWidth="1"/>
    <col min="1028" max="1028" width="5.140625" style="60" customWidth="1"/>
    <col min="1029" max="1029" width="4.7109375" style="60" customWidth="1"/>
    <col min="1030" max="1030" width="4.85546875" style="60" customWidth="1"/>
    <col min="1031" max="1031" width="4.28515625" style="60" customWidth="1"/>
    <col min="1032" max="1033" width="6.5703125" style="60" customWidth="1"/>
    <col min="1034" max="1034" width="12.85546875" style="60" customWidth="1"/>
    <col min="1035" max="1035" width="10.85546875" style="60" customWidth="1"/>
    <col min="1036" max="1036" width="10.7109375" style="60" customWidth="1"/>
    <col min="1037" max="1037" width="9.140625" style="60" customWidth="1"/>
    <col min="1038" max="1038" width="14.28515625" style="60" customWidth="1"/>
    <col min="1039" max="1040" width="9.140625" style="60" customWidth="1"/>
    <col min="1041" max="1282" width="9.140625" style="60"/>
    <col min="1283" max="1283" width="73.7109375" style="60" customWidth="1"/>
    <col min="1284" max="1284" width="5.140625" style="60" customWidth="1"/>
    <col min="1285" max="1285" width="4.7109375" style="60" customWidth="1"/>
    <col min="1286" max="1286" width="4.85546875" style="60" customWidth="1"/>
    <col min="1287" max="1287" width="4.28515625" style="60" customWidth="1"/>
    <col min="1288" max="1289" width="6.5703125" style="60" customWidth="1"/>
    <col min="1290" max="1290" width="12.85546875" style="60" customWidth="1"/>
    <col min="1291" max="1291" width="10.85546875" style="60" customWidth="1"/>
    <col min="1292" max="1292" width="10.7109375" style="60" customWidth="1"/>
    <col min="1293" max="1293" width="9.140625" style="60" customWidth="1"/>
    <col min="1294" max="1294" width="14.28515625" style="60" customWidth="1"/>
    <col min="1295" max="1296" width="9.140625" style="60" customWidth="1"/>
    <col min="1297" max="1538" width="9.140625" style="60"/>
    <col min="1539" max="1539" width="73.7109375" style="60" customWidth="1"/>
    <col min="1540" max="1540" width="5.140625" style="60" customWidth="1"/>
    <col min="1541" max="1541" width="4.7109375" style="60" customWidth="1"/>
    <col min="1542" max="1542" width="4.85546875" style="60" customWidth="1"/>
    <col min="1543" max="1543" width="4.28515625" style="60" customWidth="1"/>
    <col min="1544" max="1545" width="6.5703125" style="60" customWidth="1"/>
    <col min="1546" max="1546" width="12.85546875" style="60" customWidth="1"/>
    <col min="1547" max="1547" width="10.85546875" style="60" customWidth="1"/>
    <col min="1548" max="1548" width="10.7109375" style="60" customWidth="1"/>
    <col min="1549" max="1549" width="9.140625" style="60" customWidth="1"/>
    <col min="1550" max="1550" width="14.28515625" style="60" customWidth="1"/>
    <col min="1551" max="1552" width="9.140625" style="60" customWidth="1"/>
    <col min="1553" max="1794" width="9.140625" style="60"/>
    <col min="1795" max="1795" width="73.7109375" style="60" customWidth="1"/>
    <col min="1796" max="1796" width="5.140625" style="60" customWidth="1"/>
    <col min="1797" max="1797" width="4.7109375" style="60" customWidth="1"/>
    <col min="1798" max="1798" width="4.85546875" style="60" customWidth="1"/>
    <col min="1799" max="1799" width="4.28515625" style="60" customWidth="1"/>
    <col min="1800" max="1801" width="6.5703125" style="60" customWidth="1"/>
    <col min="1802" max="1802" width="12.85546875" style="60" customWidth="1"/>
    <col min="1803" max="1803" width="10.85546875" style="60" customWidth="1"/>
    <col min="1804" max="1804" width="10.7109375" style="60" customWidth="1"/>
    <col min="1805" max="1805" width="9.140625" style="60" customWidth="1"/>
    <col min="1806" max="1806" width="14.28515625" style="60" customWidth="1"/>
    <col min="1807" max="1808" width="9.140625" style="60" customWidth="1"/>
    <col min="1809" max="2050" width="9.140625" style="60"/>
    <col min="2051" max="2051" width="73.7109375" style="60" customWidth="1"/>
    <col min="2052" max="2052" width="5.140625" style="60" customWidth="1"/>
    <col min="2053" max="2053" width="4.7109375" style="60" customWidth="1"/>
    <col min="2054" max="2054" width="4.85546875" style="60" customWidth="1"/>
    <col min="2055" max="2055" width="4.28515625" style="60" customWidth="1"/>
    <col min="2056" max="2057" width="6.5703125" style="60" customWidth="1"/>
    <col min="2058" max="2058" width="12.85546875" style="60" customWidth="1"/>
    <col min="2059" max="2059" width="10.85546875" style="60" customWidth="1"/>
    <col min="2060" max="2060" width="10.7109375" style="60" customWidth="1"/>
    <col min="2061" max="2061" width="9.140625" style="60" customWidth="1"/>
    <col min="2062" max="2062" width="14.28515625" style="60" customWidth="1"/>
    <col min="2063" max="2064" width="9.140625" style="60" customWidth="1"/>
    <col min="2065" max="2306" width="9.140625" style="60"/>
    <col min="2307" max="2307" width="73.7109375" style="60" customWidth="1"/>
    <col min="2308" max="2308" width="5.140625" style="60" customWidth="1"/>
    <col min="2309" max="2309" width="4.7109375" style="60" customWidth="1"/>
    <col min="2310" max="2310" width="4.85546875" style="60" customWidth="1"/>
    <col min="2311" max="2311" width="4.28515625" style="60" customWidth="1"/>
    <col min="2312" max="2313" width="6.5703125" style="60" customWidth="1"/>
    <col min="2314" max="2314" width="12.85546875" style="60" customWidth="1"/>
    <col min="2315" max="2315" width="10.85546875" style="60" customWidth="1"/>
    <col min="2316" max="2316" width="10.7109375" style="60" customWidth="1"/>
    <col min="2317" max="2317" width="9.140625" style="60" customWidth="1"/>
    <col min="2318" max="2318" width="14.28515625" style="60" customWidth="1"/>
    <col min="2319" max="2320" width="9.140625" style="60" customWidth="1"/>
    <col min="2321" max="2562" width="9.140625" style="60"/>
    <col min="2563" max="2563" width="73.7109375" style="60" customWidth="1"/>
    <col min="2564" max="2564" width="5.140625" style="60" customWidth="1"/>
    <col min="2565" max="2565" width="4.7109375" style="60" customWidth="1"/>
    <col min="2566" max="2566" width="4.85546875" style="60" customWidth="1"/>
    <col min="2567" max="2567" width="4.28515625" style="60" customWidth="1"/>
    <col min="2568" max="2569" width="6.5703125" style="60" customWidth="1"/>
    <col min="2570" max="2570" width="12.85546875" style="60" customWidth="1"/>
    <col min="2571" max="2571" width="10.85546875" style="60" customWidth="1"/>
    <col min="2572" max="2572" width="10.7109375" style="60" customWidth="1"/>
    <col min="2573" max="2573" width="9.140625" style="60" customWidth="1"/>
    <col min="2574" max="2574" width="14.28515625" style="60" customWidth="1"/>
    <col min="2575" max="2576" width="9.140625" style="60" customWidth="1"/>
    <col min="2577" max="2818" width="9.140625" style="60"/>
    <col min="2819" max="2819" width="73.7109375" style="60" customWidth="1"/>
    <col min="2820" max="2820" width="5.140625" style="60" customWidth="1"/>
    <col min="2821" max="2821" width="4.7109375" style="60" customWidth="1"/>
    <col min="2822" max="2822" width="4.85546875" style="60" customWidth="1"/>
    <col min="2823" max="2823" width="4.28515625" style="60" customWidth="1"/>
    <col min="2824" max="2825" width="6.5703125" style="60" customWidth="1"/>
    <col min="2826" max="2826" width="12.85546875" style="60" customWidth="1"/>
    <col min="2827" max="2827" width="10.85546875" style="60" customWidth="1"/>
    <col min="2828" max="2828" width="10.7109375" style="60" customWidth="1"/>
    <col min="2829" max="2829" width="9.140625" style="60" customWidth="1"/>
    <col min="2830" max="2830" width="14.28515625" style="60" customWidth="1"/>
    <col min="2831" max="2832" width="9.140625" style="60" customWidth="1"/>
    <col min="2833" max="3074" width="9.140625" style="60"/>
    <col min="3075" max="3075" width="73.7109375" style="60" customWidth="1"/>
    <col min="3076" max="3076" width="5.140625" style="60" customWidth="1"/>
    <col min="3077" max="3077" width="4.7109375" style="60" customWidth="1"/>
    <col min="3078" max="3078" width="4.85546875" style="60" customWidth="1"/>
    <col min="3079" max="3079" width="4.28515625" style="60" customWidth="1"/>
    <col min="3080" max="3081" width="6.5703125" style="60" customWidth="1"/>
    <col min="3082" max="3082" width="12.85546875" style="60" customWidth="1"/>
    <col min="3083" max="3083" width="10.85546875" style="60" customWidth="1"/>
    <col min="3084" max="3084" width="10.7109375" style="60" customWidth="1"/>
    <col min="3085" max="3085" width="9.140625" style="60" customWidth="1"/>
    <col min="3086" max="3086" width="14.28515625" style="60" customWidth="1"/>
    <col min="3087" max="3088" width="9.140625" style="60" customWidth="1"/>
    <col min="3089" max="3330" width="9.140625" style="60"/>
    <col min="3331" max="3331" width="73.7109375" style="60" customWidth="1"/>
    <col min="3332" max="3332" width="5.140625" style="60" customWidth="1"/>
    <col min="3333" max="3333" width="4.7109375" style="60" customWidth="1"/>
    <col min="3334" max="3334" width="4.85546875" style="60" customWidth="1"/>
    <col min="3335" max="3335" width="4.28515625" style="60" customWidth="1"/>
    <col min="3336" max="3337" width="6.5703125" style="60" customWidth="1"/>
    <col min="3338" max="3338" width="12.85546875" style="60" customWidth="1"/>
    <col min="3339" max="3339" width="10.85546875" style="60" customWidth="1"/>
    <col min="3340" max="3340" width="10.7109375" style="60" customWidth="1"/>
    <col min="3341" max="3341" width="9.140625" style="60" customWidth="1"/>
    <col min="3342" max="3342" width="14.28515625" style="60" customWidth="1"/>
    <col min="3343" max="3344" width="9.140625" style="60" customWidth="1"/>
    <col min="3345" max="3586" width="9.140625" style="60"/>
    <col min="3587" max="3587" width="73.7109375" style="60" customWidth="1"/>
    <col min="3588" max="3588" width="5.140625" style="60" customWidth="1"/>
    <col min="3589" max="3589" width="4.7109375" style="60" customWidth="1"/>
    <col min="3590" max="3590" width="4.85546875" style="60" customWidth="1"/>
    <col min="3591" max="3591" width="4.28515625" style="60" customWidth="1"/>
    <col min="3592" max="3593" width="6.5703125" style="60" customWidth="1"/>
    <col min="3594" max="3594" width="12.85546875" style="60" customWidth="1"/>
    <col min="3595" max="3595" width="10.85546875" style="60" customWidth="1"/>
    <col min="3596" max="3596" width="10.7109375" style="60" customWidth="1"/>
    <col min="3597" max="3597" width="9.140625" style="60" customWidth="1"/>
    <col min="3598" max="3598" width="14.28515625" style="60" customWidth="1"/>
    <col min="3599" max="3600" width="9.140625" style="60" customWidth="1"/>
    <col min="3601" max="3842" width="9.140625" style="60"/>
    <col min="3843" max="3843" width="73.7109375" style="60" customWidth="1"/>
    <col min="3844" max="3844" width="5.140625" style="60" customWidth="1"/>
    <col min="3845" max="3845" width="4.7109375" style="60" customWidth="1"/>
    <col min="3846" max="3846" width="4.85546875" style="60" customWidth="1"/>
    <col min="3847" max="3847" width="4.28515625" style="60" customWidth="1"/>
    <col min="3848" max="3849" width="6.5703125" style="60" customWidth="1"/>
    <col min="3850" max="3850" width="12.85546875" style="60" customWidth="1"/>
    <col min="3851" max="3851" width="10.85546875" style="60" customWidth="1"/>
    <col min="3852" max="3852" width="10.7109375" style="60" customWidth="1"/>
    <col min="3853" max="3853" width="9.140625" style="60" customWidth="1"/>
    <col min="3854" max="3854" width="14.28515625" style="60" customWidth="1"/>
    <col min="3855" max="3856" width="9.140625" style="60" customWidth="1"/>
    <col min="3857" max="4098" width="9.140625" style="60"/>
    <col min="4099" max="4099" width="73.7109375" style="60" customWidth="1"/>
    <col min="4100" max="4100" width="5.140625" style="60" customWidth="1"/>
    <col min="4101" max="4101" width="4.7109375" style="60" customWidth="1"/>
    <col min="4102" max="4102" width="4.85546875" style="60" customWidth="1"/>
    <col min="4103" max="4103" width="4.28515625" style="60" customWidth="1"/>
    <col min="4104" max="4105" width="6.5703125" style="60" customWidth="1"/>
    <col min="4106" max="4106" width="12.85546875" style="60" customWidth="1"/>
    <col min="4107" max="4107" width="10.85546875" style="60" customWidth="1"/>
    <col min="4108" max="4108" width="10.7109375" style="60" customWidth="1"/>
    <col min="4109" max="4109" width="9.140625" style="60" customWidth="1"/>
    <col min="4110" max="4110" width="14.28515625" style="60" customWidth="1"/>
    <col min="4111" max="4112" width="9.140625" style="60" customWidth="1"/>
    <col min="4113" max="4354" width="9.140625" style="60"/>
    <col min="4355" max="4355" width="73.7109375" style="60" customWidth="1"/>
    <col min="4356" max="4356" width="5.140625" style="60" customWidth="1"/>
    <col min="4357" max="4357" width="4.7109375" style="60" customWidth="1"/>
    <col min="4358" max="4358" width="4.85546875" style="60" customWidth="1"/>
    <col min="4359" max="4359" width="4.28515625" style="60" customWidth="1"/>
    <col min="4360" max="4361" width="6.5703125" style="60" customWidth="1"/>
    <col min="4362" max="4362" width="12.85546875" style="60" customWidth="1"/>
    <col min="4363" max="4363" width="10.85546875" style="60" customWidth="1"/>
    <col min="4364" max="4364" width="10.7109375" style="60" customWidth="1"/>
    <col min="4365" max="4365" width="9.140625" style="60" customWidth="1"/>
    <col min="4366" max="4366" width="14.28515625" style="60" customWidth="1"/>
    <col min="4367" max="4368" width="9.140625" style="60" customWidth="1"/>
    <col min="4369" max="4610" width="9.140625" style="60"/>
    <col min="4611" max="4611" width="73.7109375" style="60" customWidth="1"/>
    <col min="4612" max="4612" width="5.140625" style="60" customWidth="1"/>
    <col min="4613" max="4613" width="4.7109375" style="60" customWidth="1"/>
    <col min="4614" max="4614" width="4.85546875" style="60" customWidth="1"/>
    <col min="4615" max="4615" width="4.28515625" style="60" customWidth="1"/>
    <col min="4616" max="4617" width="6.5703125" style="60" customWidth="1"/>
    <col min="4618" max="4618" width="12.85546875" style="60" customWidth="1"/>
    <col min="4619" max="4619" width="10.85546875" style="60" customWidth="1"/>
    <col min="4620" max="4620" width="10.7109375" style="60" customWidth="1"/>
    <col min="4621" max="4621" width="9.140625" style="60" customWidth="1"/>
    <col min="4622" max="4622" width="14.28515625" style="60" customWidth="1"/>
    <col min="4623" max="4624" width="9.140625" style="60" customWidth="1"/>
    <col min="4625" max="4866" width="9.140625" style="60"/>
    <col min="4867" max="4867" width="73.7109375" style="60" customWidth="1"/>
    <col min="4868" max="4868" width="5.140625" style="60" customWidth="1"/>
    <col min="4869" max="4869" width="4.7109375" style="60" customWidth="1"/>
    <col min="4870" max="4870" width="4.85546875" style="60" customWidth="1"/>
    <col min="4871" max="4871" width="4.28515625" style="60" customWidth="1"/>
    <col min="4872" max="4873" width="6.5703125" style="60" customWidth="1"/>
    <col min="4874" max="4874" width="12.85546875" style="60" customWidth="1"/>
    <col min="4875" max="4875" width="10.85546875" style="60" customWidth="1"/>
    <col min="4876" max="4876" width="10.7109375" style="60" customWidth="1"/>
    <col min="4877" max="4877" width="9.140625" style="60" customWidth="1"/>
    <col min="4878" max="4878" width="14.28515625" style="60" customWidth="1"/>
    <col min="4879" max="4880" width="9.140625" style="60" customWidth="1"/>
    <col min="4881" max="5122" width="9.140625" style="60"/>
    <col min="5123" max="5123" width="73.7109375" style="60" customWidth="1"/>
    <col min="5124" max="5124" width="5.140625" style="60" customWidth="1"/>
    <col min="5125" max="5125" width="4.7109375" style="60" customWidth="1"/>
    <col min="5126" max="5126" width="4.85546875" style="60" customWidth="1"/>
    <col min="5127" max="5127" width="4.28515625" style="60" customWidth="1"/>
    <col min="5128" max="5129" width="6.5703125" style="60" customWidth="1"/>
    <col min="5130" max="5130" width="12.85546875" style="60" customWidth="1"/>
    <col min="5131" max="5131" width="10.85546875" style="60" customWidth="1"/>
    <col min="5132" max="5132" width="10.7109375" style="60" customWidth="1"/>
    <col min="5133" max="5133" width="9.140625" style="60" customWidth="1"/>
    <col min="5134" max="5134" width="14.28515625" style="60" customWidth="1"/>
    <col min="5135" max="5136" width="9.140625" style="60" customWidth="1"/>
    <col min="5137" max="5378" width="9.140625" style="60"/>
    <col min="5379" max="5379" width="73.7109375" style="60" customWidth="1"/>
    <col min="5380" max="5380" width="5.140625" style="60" customWidth="1"/>
    <col min="5381" max="5381" width="4.7109375" style="60" customWidth="1"/>
    <col min="5382" max="5382" width="4.85546875" style="60" customWidth="1"/>
    <col min="5383" max="5383" width="4.28515625" style="60" customWidth="1"/>
    <col min="5384" max="5385" width="6.5703125" style="60" customWidth="1"/>
    <col min="5386" max="5386" width="12.85546875" style="60" customWidth="1"/>
    <col min="5387" max="5387" width="10.85546875" style="60" customWidth="1"/>
    <col min="5388" max="5388" width="10.7109375" style="60" customWidth="1"/>
    <col min="5389" max="5389" width="9.140625" style="60" customWidth="1"/>
    <col min="5390" max="5390" width="14.28515625" style="60" customWidth="1"/>
    <col min="5391" max="5392" width="9.140625" style="60" customWidth="1"/>
    <col min="5393" max="5634" width="9.140625" style="60"/>
    <col min="5635" max="5635" width="73.7109375" style="60" customWidth="1"/>
    <col min="5636" max="5636" width="5.140625" style="60" customWidth="1"/>
    <col min="5637" max="5637" width="4.7109375" style="60" customWidth="1"/>
    <col min="5638" max="5638" width="4.85546875" style="60" customWidth="1"/>
    <col min="5639" max="5639" width="4.28515625" style="60" customWidth="1"/>
    <col min="5640" max="5641" width="6.5703125" style="60" customWidth="1"/>
    <col min="5642" max="5642" width="12.85546875" style="60" customWidth="1"/>
    <col min="5643" max="5643" width="10.85546875" style="60" customWidth="1"/>
    <col min="5644" max="5644" width="10.7109375" style="60" customWidth="1"/>
    <col min="5645" max="5645" width="9.140625" style="60" customWidth="1"/>
    <col min="5646" max="5646" width="14.28515625" style="60" customWidth="1"/>
    <col min="5647" max="5648" width="9.140625" style="60" customWidth="1"/>
    <col min="5649" max="5890" width="9.140625" style="60"/>
    <col min="5891" max="5891" width="73.7109375" style="60" customWidth="1"/>
    <col min="5892" max="5892" width="5.140625" style="60" customWidth="1"/>
    <col min="5893" max="5893" width="4.7109375" style="60" customWidth="1"/>
    <col min="5894" max="5894" width="4.85546875" style="60" customWidth="1"/>
    <col min="5895" max="5895" width="4.28515625" style="60" customWidth="1"/>
    <col min="5896" max="5897" width="6.5703125" style="60" customWidth="1"/>
    <col min="5898" max="5898" width="12.85546875" style="60" customWidth="1"/>
    <col min="5899" max="5899" width="10.85546875" style="60" customWidth="1"/>
    <col min="5900" max="5900" width="10.7109375" style="60" customWidth="1"/>
    <col min="5901" max="5901" width="9.140625" style="60" customWidth="1"/>
    <col min="5902" max="5902" width="14.28515625" style="60" customWidth="1"/>
    <col min="5903" max="5904" width="9.140625" style="60" customWidth="1"/>
    <col min="5905" max="6146" width="9.140625" style="60"/>
    <col min="6147" max="6147" width="73.7109375" style="60" customWidth="1"/>
    <col min="6148" max="6148" width="5.140625" style="60" customWidth="1"/>
    <col min="6149" max="6149" width="4.7109375" style="60" customWidth="1"/>
    <col min="6150" max="6150" width="4.85546875" style="60" customWidth="1"/>
    <col min="6151" max="6151" width="4.28515625" style="60" customWidth="1"/>
    <col min="6152" max="6153" width="6.5703125" style="60" customWidth="1"/>
    <col min="6154" max="6154" width="12.85546875" style="60" customWidth="1"/>
    <col min="6155" max="6155" width="10.85546875" style="60" customWidth="1"/>
    <col min="6156" max="6156" width="10.7109375" style="60" customWidth="1"/>
    <col min="6157" max="6157" width="9.140625" style="60" customWidth="1"/>
    <col min="6158" max="6158" width="14.28515625" style="60" customWidth="1"/>
    <col min="6159" max="6160" width="9.140625" style="60" customWidth="1"/>
    <col min="6161" max="6402" width="9.140625" style="60"/>
    <col min="6403" max="6403" width="73.7109375" style="60" customWidth="1"/>
    <col min="6404" max="6404" width="5.140625" style="60" customWidth="1"/>
    <col min="6405" max="6405" width="4.7109375" style="60" customWidth="1"/>
    <col min="6406" max="6406" width="4.85546875" style="60" customWidth="1"/>
    <col min="6407" max="6407" width="4.28515625" style="60" customWidth="1"/>
    <col min="6408" max="6409" width="6.5703125" style="60" customWidth="1"/>
    <col min="6410" max="6410" width="12.85546875" style="60" customWidth="1"/>
    <col min="6411" max="6411" width="10.85546875" style="60" customWidth="1"/>
    <col min="6412" max="6412" width="10.7109375" style="60" customWidth="1"/>
    <col min="6413" max="6413" width="9.140625" style="60" customWidth="1"/>
    <col min="6414" max="6414" width="14.28515625" style="60" customWidth="1"/>
    <col min="6415" max="6416" width="9.140625" style="60" customWidth="1"/>
    <col min="6417" max="6658" width="9.140625" style="60"/>
    <col min="6659" max="6659" width="73.7109375" style="60" customWidth="1"/>
    <col min="6660" max="6660" width="5.140625" style="60" customWidth="1"/>
    <col min="6661" max="6661" width="4.7109375" style="60" customWidth="1"/>
    <col min="6662" max="6662" width="4.85546875" style="60" customWidth="1"/>
    <col min="6663" max="6663" width="4.28515625" style="60" customWidth="1"/>
    <col min="6664" max="6665" width="6.5703125" style="60" customWidth="1"/>
    <col min="6666" max="6666" width="12.85546875" style="60" customWidth="1"/>
    <col min="6667" max="6667" width="10.85546875" style="60" customWidth="1"/>
    <col min="6668" max="6668" width="10.7109375" style="60" customWidth="1"/>
    <col min="6669" max="6669" width="9.140625" style="60" customWidth="1"/>
    <col min="6670" max="6670" width="14.28515625" style="60" customWidth="1"/>
    <col min="6671" max="6672" width="9.140625" style="60" customWidth="1"/>
    <col min="6673" max="6914" width="9.140625" style="60"/>
    <col min="6915" max="6915" width="73.7109375" style="60" customWidth="1"/>
    <col min="6916" max="6916" width="5.140625" style="60" customWidth="1"/>
    <col min="6917" max="6917" width="4.7109375" style="60" customWidth="1"/>
    <col min="6918" max="6918" width="4.85546875" style="60" customWidth="1"/>
    <col min="6919" max="6919" width="4.28515625" style="60" customWidth="1"/>
    <col min="6920" max="6921" width="6.5703125" style="60" customWidth="1"/>
    <col min="6922" max="6922" width="12.85546875" style="60" customWidth="1"/>
    <col min="6923" max="6923" width="10.85546875" style="60" customWidth="1"/>
    <col min="6924" max="6924" width="10.7109375" style="60" customWidth="1"/>
    <col min="6925" max="6925" width="9.140625" style="60" customWidth="1"/>
    <col min="6926" max="6926" width="14.28515625" style="60" customWidth="1"/>
    <col min="6927" max="6928" width="9.140625" style="60" customWidth="1"/>
    <col min="6929" max="7170" width="9.140625" style="60"/>
    <col min="7171" max="7171" width="73.7109375" style="60" customWidth="1"/>
    <col min="7172" max="7172" width="5.140625" style="60" customWidth="1"/>
    <col min="7173" max="7173" width="4.7109375" style="60" customWidth="1"/>
    <col min="7174" max="7174" width="4.85546875" style="60" customWidth="1"/>
    <col min="7175" max="7175" width="4.28515625" style="60" customWidth="1"/>
    <col min="7176" max="7177" width="6.5703125" style="60" customWidth="1"/>
    <col min="7178" max="7178" width="12.85546875" style="60" customWidth="1"/>
    <col min="7179" max="7179" width="10.85546875" style="60" customWidth="1"/>
    <col min="7180" max="7180" width="10.7109375" style="60" customWidth="1"/>
    <col min="7181" max="7181" width="9.140625" style="60" customWidth="1"/>
    <col min="7182" max="7182" width="14.28515625" style="60" customWidth="1"/>
    <col min="7183" max="7184" width="9.140625" style="60" customWidth="1"/>
    <col min="7185" max="7426" width="9.140625" style="60"/>
    <col min="7427" max="7427" width="73.7109375" style="60" customWidth="1"/>
    <col min="7428" max="7428" width="5.140625" style="60" customWidth="1"/>
    <col min="7429" max="7429" width="4.7109375" style="60" customWidth="1"/>
    <col min="7430" max="7430" width="4.85546875" style="60" customWidth="1"/>
    <col min="7431" max="7431" width="4.28515625" style="60" customWidth="1"/>
    <col min="7432" max="7433" width="6.5703125" style="60" customWidth="1"/>
    <col min="7434" max="7434" width="12.85546875" style="60" customWidth="1"/>
    <col min="7435" max="7435" width="10.85546875" style="60" customWidth="1"/>
    <col min="7436" max="7436" width="10.7109375" style="60" customWidth="1"/>
    <col min="7437" max="7437" width="9.140625" style="60" customWidth="1"/>
    <col min="7438" max="7438" width="14.28515625" style="60" customWidth="1"/>
    <col min="7439" max="7440" width="9.140625" style="60" customWidth="1"/>
    <col min="7441" max="7682" width="9.140625" style="60"/>
    <col min="7683" max="7683" width="73.7109375" style="60" customWidth="1"/>
    <col min="7684" max="7684" width="5.140625" style="60" customWidth="1"/>
    <col min="7685" max="7685" width="4.7109375" style="60" customWidth="1"/>
    <col min="7686" max="7686" width="4.85546875" style="60" customWidth="1"/>
    <col min="7687" max="7687" width="4.28515625" style="60" customWidth="1"/>
    <col min="7688" max="7689" width="6.5703125" style="60" customWidth="1"/>
    <col min="7690" max="7690" width="12.85546875" style="60" customWidth="1"/>
    <col min="7691" max="7691" width="10.85546875" style="60" customWidth="1"/>
    <col min="7692" max="7692" width="10.7109375" style="60" customWidth="1"/>
    <col min="7693" max="7693" width="9.140625" style="60" customWidth="1"/>
    <col min="7694" max="7694" width="14.28515625" style="60" customWidth="1"/>
    <col min="7695" max="7696" width="9.140625" style="60" customWidth="1"/>
    <col min="7697" max="7938" width="9.140625" style="60"/>
    <col min="7939" max="7939" width="73.7109375" style="60" customWidth="1"/>
    <col min="7940" max="7940" width="5.140625" style="60" customWidth="1"/>
    <col min="7941" max="7941" width="4.7109375" style="60" customWidth="1"/>
    <col min="7942" max="7942" width="4.85546875" style="60" customWidth="1"/>
    <col min="7943" max="7943" width="4.28515625" style="60" customWidth="1"/>
    <col min="7944" max="7945" width="6.5703125" style="60" customWidth="1"/>
    <col min="7946" max="7946" width="12.85546875" style="60" customWidth="1"/>
    <col min="7947" max="7947" width="10.85546875" style="60" customWidth="1"/>
    <col min="7948" max="7948" width="10.7109375" style="60" customWidth="1"/>
    <col min="7949" max="7949" width="9.140625" style="60" customWidth="1"/>
    <col min="7950" max="7950" width="14.28515625" style="60" customWidth="1"/>
    <col min="7951" max="7952" width="9.140625" style="60" customWidth="1"/>
    <col min="7953" max="8194" width="9.140625" style="60"/>
    <col min="8195" max="8195" width="73.7109375" style="60" customWidth="1"/>
    <col min="8196" max="8196" width="5.140625" style="60" customWidth="1"/>
    <col min="8197" max="8197" width="4.7109375" style="60" customWidth="1"/>
    <col min="8198" max="8198" width="4.85546875" style="60" customWidth="1"/>
    <col min="8199" max="8199" width="4.28515625" style="60" customWidth="1"/>
    <col min="8200" max="8201" width="6.5703125" style="60" customWidth="1"/>
    <col min="8202" max="8202" width="12.85546875" style="60" customWidth="1"/>
    <col min="8203" max="8203" width="10.85546875" style="60" customWidth="1"/>
    <col min="8204" max="8204" width="10.7109375" style="60" customWidth="1"/>
    <col min="8205" max="8205" width="9.140625" style="60" customWidth="1"/>
    <col min="8206" max="8206" width="14.28515625" style="60" customWidth="1"/>
    <col min="8207" max="8208" width="9.140625" style="60" customWidth="1"/>
    <col min="8209" max="8450" width="9.140625" style="60"/>
    <col min="8451" max="8451" width="73.7109375" style="60" customWidth="1"/>
    <col min="8452" max="8452" width="5.140625" style="60" customWidth="1"/>
    <col min="8453" max="8453" width="4.7109375" style="60" customWidth="1"/>
    <col min="8454" max="8454" width="4.85546875" style="60" customWidth="1"/>
    <col min="8455" max="8455" width="4.28515625" style="60" customWidth="1"/>
    <col min="8456" max="8457" width="6.5703125" style="60" customWidth="1"/>
    <col min="8458" max="8458" width="12.85546875" style="60" customWidth="1"/>
    <col min="8459" max="8459" width="10.85546875" style="60" customWidth="1"/>
    <col min="8460" max="8460" width="10.7109375" style="60" customWidth="1"/>
    <col min="8461" max="8461" width="9.140625" style="60" customWidth="1"/>
    <col min="8462" max="8462" width="14.28515625" style="60" customWidth="1"/>
    <col min="8463" max="8464" width="9.140625" style="60" customWidth="1"/>
    <col min="8465" max="8706" width="9.140625" style="60"/>
    <col min="8707" max="8707" width="73.7109375" style="60" customWidth="1"/>
    <col min="8708" max="8708" width="5.140625" style="60" customWidth="1"/>
    <col min="8709" max="8709" width="4.7109375" style="60" customWidth="1"/>
    <col min="8710" max="8710" width="4.85546875" style="60" customWidth="1"/>
    <col min="8711" max="8711" width="4.28515625" style="60" customWidth="1"/>
    <col min="8712" max="8713" width="6.5703125" style="60" customWidth="1"/>
    <col min="8714" max="8714" width="12.85546875" style="60" customWidth="1"/>
    <col min="8715" max="8715" width="10.85546875" style="60" customWidth="1"/>
    <col min="8716" max="8716" width="10.7109375" style="60" customWidth="1"/>
    <col min="8717" max="8717" width="9.140625" style="60" customWidth="1"/>
    <col min="8718" max="8718" width="14.28515625" style="60" customWidth="1"/>
    <col min="8719" max="8720" width="9.140625" style="60" customWidth="1"/>
    <col min="8721" max="8962" width="9.140625" style="60"/>
    <col min="8963" max="8963" width="73.7109375" style="60" customWidth="1"/>
    <col min="8964" max="8964" width="5.140625" style="60" customWidth="1"/>
    <col min="8965" max="8965" width="4.7109375" style="60" customWidth="1"/>
    <col min="8966" max="8966" width="4.85546875" style="60" customWidth="1"/>
    <col min="8967" max="8967" width="4.28515625" style="60" customWidth="1"/>
    <col min="8968" max="8969" width="6.5703125" style="60" customWidth="1"/>
    <col min="8970" max="8970" width="12.85546875" style="60" customWidth="1"/>
    <col min="8971" max="8971" width="10.85546875" style="60" customWidth="1"/>
    <col min="8972" max="8972" width="10.7109375" style="60" customWidth="1"/>
    <col min="8973" max="8973" width="9.140625" style="60" customWidth="1"/>
    <col min="8974" max="8974" width="14.28515625" style="60" customWidth="1"/>
    <col min="8975" max="8976" width="9.140625" style="60" customWidth="1"/>
    <col min="8977" max="9218" width="9.140625" style="60"/>
    <col min="9219" max="9219" width="73.7109375" style="60" customWidth="1"/>
    <col min="9220" max="9220" width="5.140625" style="60" customWidth="1"/>
    <col min="9221" max="9221" width="4.7109375" style="60" customWidth="1"/>
    <col min="9222" max="9222" width="4.85546875" style="60" customWidth="1"/>
    <col min="9223" max="9223" width="4.28515625" style="60" customWidth="1"/>
    <col min="9224" max="9225" width="6.5703125" style="60" customWidth="1"/>
    <col min="9226" max="9226" width="12.85546875" style="60" customWidth="1"/>
    <col min="9227" max="9227" width="10.85546875" style="60" customWidth="1"/>
    <col min="9228" max="9228" width="10.7109375" style="60" customWidth="1"/>
    <col min="9229" max="9229" width="9.140625" style="60" customWidth="1"/>
    <col min="9230" max="9230" width="14.28515625" style="60" customWidth="1"/>
    <col min="9231" max="9232" width="9.140625" style="60" customWidth="1"/>
    <col min="9233" max="9474" width="9.140625" style="60"/>
    <col min="9475" max="9475" width="73.7109375" style="60" customWidth="1"/>
    <col min="9476" max="9476" width="5.140625" style="60" customWidth="1"/>
    <col min="9477" max="9477" width="4.7109375" style="60" customWidth="1"/>
    <col min="9478" max="9478" width="4.85546875" style="60" customWidth="1"/>
    <col min="9479" max="9479" width="4.28515625" style="60" customWidth="1"/>
    <col min="9480" max="9481" width="6.5703125" style="60" customWidth="1"/>
    <col min="9482" max="9482" width="12.85546875" style="60" customWidth="1"/>
    <col min="9483" max="9483" width="10.85546875" style="60" customWidth="1"/>
    <col min="9484" max="9484" width="10.7109375" style="60" customWidth="1"/>
    <col min="9485" max="9485" width="9.140625" style="60" customWidth="1"/>
    <col min="9486" max="9486" width="14.28515625" style="60" customWidth="1"/>
    <col min="9487" max="9488" width="9.140625" style="60" customWidth="1"/>
    <col min="9489" max="9730" width="9.140625" style="60"/>
    <col min="9731" max="9731" width="73.7109375" style="60" customWidth="1"/>
    <col min="9732" max="9732" width="5.140625" style="60" customWidth="1"/>
    <col min="9733" max="9733" width="4.7109375" style="60" customWidth="1"/>
    <col min="9734" max="9734" width="4.85546875" style="60" customWidth="1"/>
    <col min="9735" max="9735" width="4.28515625" style="60" customWidth="1"/>
    <col min="9736" max="9737" width="6.5703125" style="60" customWidth="1"/>
    <col min="9738" max="9738" width="12.85546875" style="60" customWidth="1"/>
    <col min="9739" max="9739" width="10.85546875" style="60" customWidth="1"/>
    <col min="9740" max="9740" width="10.7109375" style="60" customWidth="1"/>
    <col min="9741" max="9741" width="9.140625" style="60" customWidth="1"/>
    <col min="9742" max="9742" width="14.28515625" style="60" customWidth="1"/>
    <col min="9743" max="9744" width="9.140625" style="60" customWidth="1"/>
    <col min="9745" max="9986" width="9.140625" style="60"/>
    <col min="9987" max="9987" width="73.7109375" style="60" customWidth="1"/>
    <col min="9988" max="9988" width="5.140625" style="60" customWidth="1"/>
    <col min="9989" max="9989" width="4.7109375" style="60" customWidth="1"/>
    <col min="9990" max="9990" width="4.85546875" style="60" customWidth="1"/>
    <col min="9991" max="9991" width="4.28515625" style="60" customWidth="1"/>
    <col min="9992" max="9993" width="6.5703125" style="60" customWidth="1"/>
    <col min="9994" max="9994" width="12.85546875" style="60" customWidth="1"/>
    <col min="9995" max="9995" width="10.85546875" style="60" customWidth="1"/>
    <col min="9996" max="9996" width="10.7109375" style="60" customWidth="1"/>
    <col min="9997" max="9997" width="9.140625" style="60" customWidth="1"/>
    <col min="9998" max="9998" width="14.28515625" style="60" customWidth="1"/>
    <col min="9999" max="10000" width="9.140625" style="60" customWidth="1"/>
    <col min="10001" max="10242" width="9.140625" style="60"/>
    <col min="10243" max="10243" width="73.7109375" style="60" customWidth="1"/>
    <col min="10244" max="10244" width="5.140625" style="60" customWidth="1"/>
    <col min="10245" max="10245" width="4.7109375" style="60" customWidth="1"/>
    <col min="10246" max="10246" width="4.85546875" style="60" customWidth="1"/>
    <col min="10247" max="10247" width="4.28515625" style="60" customWidth="1"/>
    <col min="10248" max="10249" width="6.5703125" style="60" customWidth="1"/>
    <col min="10250" max="10250" width="12.85546875" style="60" customWidth="1"/>
    <col min="10251" max="10251" width="10.85546875" style="60" customWidth="1"/>
    <col min="10252" max="10252" width="10.7109375" style="60" customWidth="1"/>
    <col min="10253" max="10253" width="9.140625" style="60" customWidth="1"/>
    <col min="10254" max="10254" width="14.28515625" style="60" customWidth="1"/>
    <col min="10255" max="10256" width="9.140625" style="60" customWidth="1"/>
    <col min="10257" max="10498" width="9.140625" style="60"/>
    <col min="10499" max="10499" width="73.7109375" style="60" customWidth="1"/>
    <col min="10500" max="10500" width="5.140625" style="60" customWidth="1"/>
    <col min="10501" max="10501" width="4.7109375" style="60" customWidth="1"/>
    <col min="10502" max="10502" width="4.85546875" style="60" customWidth="1"/>
    <col min="10503" max="10503" width="4.28515625" style="60" customWidth="1"/>
    <col min="10504" max="10505" width="6.5703125" style="60" customWidth="1"/>
    <col min="10506" max="10506" width="12.85546875" style="60" customWidth="1"/>
    <col min="10507" max="10507" width="10.85546875" style="60" customWidth="1"/>
    <col min="10508" max="10508" width="10.7109375" style="60" customWidth="1"/>
    <col min="10509" max="10509" width="9.140625" style="60" customWidth="1"/>
    <col min="10510" max="10510" width="14.28515625" style="60" customWidth="1"/>
    <col min="10511" max="10512" width="9.140625" style="60" customWidth="1"/>
    <col min="10513" max="10754" width="9.140625" style="60"/>
    <col min="10755" max="10755" width="73.7109375" style="60" customWidth="1"/>
    <col min="10756" max="10756" width="5.140625" style="60" customWidth="1"/>
    <col min="10757" max="10757" width="4.7109375" style="60" customWidth="1"/>
    <col min="10758" max="10758" width="4.85546875" style="60" customWidth="1"/>
    <col min="10759" max="10759" width="4.28515625" style="60" customWidth="1"/>
    <col min="10760" max="10761" width="6.5703125" style="60" customWidth="1"/>
    <col min="10762" max="10762" width="12.85546875" style="60" customWidth="1"/>
    <col min="10763" max="10763" width="10.85546875" style="60" customWidth="1"/>
    <col min="10764" max="10764" width="10.7109375" style="60" customWidth="1"/>
    <col min="10765" max="10765" width="9.140625" style="60" customWidth="1"/>
    <col min="10766" max="10766" width="14.28515625" style="60" customWidth="1"/>
    <col min="10767" max="10768" width="9.140625" style="60" customWidth="1"/>
    <col min="10769" max="11010" width="9.140625" style="60"/>
    <col min="11011" max="11011" width="73.7109375" style="60" customWidth="1"/>
    <col min="11012" max="11012" width="5.140625" style="60" customWidth="1"/>
    <col min="11013" max="11013" width="4.7109375" style="60" customWidth="1"/>
    <col min="11014" max="11014" width="4.85546875" style="60" customWidth="1"/>
    <col min="11015" max="11015" width="4.28515625" style="60" customWidth="1"/>
    <col min="11016" max="11017" width="6.5703125" style="60" customWidth="1"/>
    <col min="11018" max="11018" width="12.85546875" style="60" customWidth="1"/>
    <col min="11019" max="11019" width="10.85546875" style="60" customWidth="1"/>
    <col min="11020" max="11020" width="10.7109375" style="60" customWidth="1"/>
    <col min="11021" max="11021" width="9.140625" style="60" customWidth="1"/>
    <col min="11022" max="11022" width="14.28515625" style="60" customWidth="1"/>
    <col min="11023" max="11024" width="9.140625" style="60" customWidth="1"/>
    <col min="11025" max="11266" width="9.140625" style="60"/>
    <col min="11267" max="11267" width="73.7109375" style="60" customWidth="1"/>
    <col min="11268" max="11268" width="5.140625" style="60" customWidth="1"/>
    <col min="11269" max="11269" width="4.7109375" style="60" customWidth="1"/>
    <col min="11270" max="11270" width="4.85546875" style="60" customWidth="1"/>
    <col min="11271" max="11271" width="4.28515625" style="60" customWidth="1"/>
    <col min="11272" max="11273" width="6.5703125" style="60" customWidth="1"/>
    <col min="11274" max="11274" width="12.85546875" style="60" customWidth="1"/>
    <col min="11275" max="11275" width="10.85546875" style="60" customWidth="1"/>
    <col min="11276" max="11276" width="10.7109375" style="60" customWidth="1"/>
    <col min="11277" max="11277" width="9.140625" style="60" customWidth="1"/>
    <col min="11278" max="11278" width="14.28515625" style="60" customWidth="1"/>
    <col min="11279" max="11280" width="9.140625" style="60" customWidth="1"/>
    <col min="11281" max="11522" width="9.140625" style="60"/>
    <col min="11523" max="11523" width="73.7109375" style="60" customWidth="1"/>
    <col min="11524" max="11524" width="5.140625" style="60" customWidth="1"/>
    <col min="11525" max="11525" width="4.7109375" style="60" customWidth="1"/>
    <col min="11526" max="11526" width="4.85546875" style="60" customWidth="1"/>
    <col min="11527" max="11527" width="4.28515625" style="60" customWidth="1"/>
    <col min="11528" max="11529" width="6.5703125" style="60" customWidth="1"/>
    <col min="11530" max="11530" width="12.85546875" style="60" customWidth="1"/>
    <col min="11531" max="11531" width="10.85546875" style="60" customWidth="1"/>
    <col min="11532" max="11532" width="10.7109375" style="60" customWidth="1"/>
    <col min="11533" max="11533" width="9.140625" style="60" customWidth="1"/>
    <col min="11534" max="11534" width="14.28515625" style="60" customWidth="1"/>
    <col min="11535" max="11536" width="9.140625" style="60" customWidth="1"/>
    <col min="11537" max="11778" width="9.140625" style="60"/>
    <col min="11779" max="11779" width="73.7109375" style="60" customWidth="1"/>
    <col min="11780" max="11780" width="5.140625" style="60" customWidth="1"/>
    <col min="11781" max="11781" width="4.7109375" style="60" customWidth="1"/>
    <col min="11782" max="11782" width="4.85546875" style="60" customWidth="1"/>
    <col min="11783" max="11783" width="4.28515625" style="60" customWidth="1"/>
    <col min="11784" max="11785" width="6.5703125" style="60" customWidth="1"/>
    <col min="11786" max="11786" width="12.85546875" style="60" customWidth="1"/>
    <col min="11787" max="11787" width="10.85546875" style="60" customWidth="1"/>
    <col min="11788" max="11788" width="10.7109375" style="60" customWidth="1"/>
    <col min="11789" max="11789" width="9.140625" style="60" customWidth="1"/>
    <col min="11790" max="11790" width="14.28515625" style="60" customWidth="1"/>
    <col min="11791" max="11792" width="9.140625" style="60" customWidth="1"/>
    <col min="11793" max="12034" width="9.140625" style="60"/>
    <col min="12035" max="12035" width="73.7109375" style="60" customWidth="1"/>
    <col min="12036" max="12036" width="5.140625" style="60" customWidth="1"/>
    <col min="12037" max="12037" width="4.7109375" style="60" customWidth="1"/>
    <col min="12038" max="12038" width="4.85546875" style="60" customWidth="1"/>
    <col min="12039" max="12039" width="4.28515625" style="60" customWidth="1"/>
    <col min="12040" max="12041" width="6.5703125" style="60" customWidth="1"/>
    <col min="12042" max="12042" width="12.85546875" style="60" customWidth="1"/>
    <col min="12043" max="12043" width="10.85546875" style="60" customWidth="1"/>
    <col min="12044" max="12044" width="10.7109375" style="60" customWidth="1"/>
    <col min="12045" max="12045" width="9.140625" style="60" customWidth="1"/>
    <col min="12046" max="12046" width="14.28515625" style="60" customWidth="1"/>
    <col min="12047" max="12048" width="9.140625" style="60" customWidth="1"/>
    <col min="12049" max="12290" width="9.140625" style="60"/>
    <col min="12291" max="12291" width="73.7109375" style="60" customWidth="1"/>
    <col min="12292" max="12292" width="5.140625" style="60" customWidth="1"/>
    <col min="12293" max="12293" width="4.7109375" style="60" customWidth="1"/>
    <col min="12294" max="12294" width="4.85546875" style="60" customWidth="1"/>
    <col min="12295" max="12295" width="4.28515625" style="60" customWidth="1"/>
    <col min="12296" max="12297" width="6.5703125" style="60" customWidth="1"/>
    <col min="12298" max="12298" width="12.85546875" style="60" customWidth="1"/>
    <col min="12299" max="12299" width="10.85546875" style="60" customWidth="1"/>
    <col min="12300" max="12300" width="10.7109375" style="60" customWidth="1"/>
    <col min="12301" max="12301" width="9.140625" style="60" customWidth="1"/>
    <col min="12302" max="12302" width="14.28515625" style="60" customWidth="1"/>
    <col min="12303" max="12304" width="9.140625" style="60" customWidth="1"/>
    <col min="12305" max="12546" width="9.140625" style="60"/>
    <col min="12547" max="12547" width="73.7109375" style="60" customWidth="1"/>
    <col min="12548" max="12548" width="5.140625" style="60" customWidth="1"/>
    <col min="12549" max="12549" width="4.7109375" style="60" customWidth="1"/>
    <col min="12550" max="12550" width="4.85546875" style="60" customWidth="1"/>
    <col min="12551" max="12551" width="4.28515625" style="60" customWidth="1"/>
    <col min="12552" max="12553" width="6.5703125" style="60" customWidth="1"/>
    <col min="12554" max="12554" width="12.85546875" style="60" customWidth="1"/>
    <col min="12555" max="12555" width="10.85546875" style="60" customWidth="1"/>
    <col min="12556" max="12556" width="10.7109375" style="60" customWidth="1"/>
    <col min="12557" max="12557" width="9.140625" style="60" customWidth="1"/>
    <col min="12558" max="12558" width="14.28515625" style="60" customWidth="1"/>
    <col min="12559" max="12560" width="9.140625" style="60" customWidth="1"/>
    <col min="12561" max="12802" width="9.140625" style="60"/>
    <col min="12803" max="12803" width="73.7109375" style="60" customWidth="1"/>
    <col min="12804" max="12804" width="5.140625" style="60" customWidth="1"/>
    <col min="12805" max="12805" width="4.7109375" style="60" customWidth="1"/>
    <col min="12806" max="12806" width="4.85546875" style="60" customWidth="1"/>
    <col min="12807" max="12807" width="4.28515625" style="60" customWidth="1"/>
    <col min="12808" max="12809" width="6.5703125" style="60" customWidth="1"/>
    <col min="12810" max="12810" width="12.85546875" style="60" customWidth="1"/>
    <col min="12811" max="12811" width="10.85546875" style="60" customWidth="1"/>
    <col min="12812" max="12812" width="10.7109375" style="60" customWidth="1"/>
    <col min="12813" max="12813" width="9.140625" style="60" customWidth="1"/>
    <col min="12814" max="12814" width="14.28515625" style="60" customWidth="1"/>
    <col min="12815" max="12816" width="9.140625" style="60" customWidth="1"/>
    <col min="12817" max="13058" width="9.140625" style="60"/>
    <col min="13059" max="13059" width="73.7109375" style="60" customWidth="1"/>
    <col min="13060" max="13060" width="5.140625" style="60" customWidth="1"/>
    <col min="13061" max="13061" width="4.7109375" style="60" customWidth="1"/>
    <col min="13062" max="13062" width="4.85546875" style="60" customWidth="1"/>
    <col min="13063" max="13063" width="4.28515625" style="60" customWidth="1"/>
    <col min="13064" max="13065" width="6.5703125" style="60" customWidth="1"/>
    <col min="13066" max="13066" width="12.85546875" style="60" customWidth="1"/>
    <col min="13067" max="13067" width="10.85546875" style="60" customWidth="1"/>
    <col min="13068" max="13068" width="10.7109375" style="60" customWidth="1"/>
    <col min="13069" max="13069" width="9.140625" style="60" customWidth="1"/>
    <col min="13070" max="13070" width="14.28515625" style="60" customWidth="1"/>
    <col min="13071" max="13072" width="9.140625" style="60" customWidth="1"/>
    <col min="13073" max="13314" width="9.140625" style="60"/>
    <col min="13315" max="13315" width="73.7109375" style="60" customWidth="1"/>
    <col min="13316" max="13316" width="5.140625" style="60" customWidth="1"/>
    <col min="13317" max="13317" width="4.7109375" style="60" customWidth="1"/>
    <col min="13318" max="13318" width="4.85546875" style="60" customWidth="1"/>
    <col min="13319" max="13319" width="4.28515625" style="60" customWidth="1"/>
    <col min="13320" max="13321" width="6.5703125" style="60" customWidth="1"/>
    <col min="13322" max="13322" width="12.85546875" style="60" customWidth="1"/>
    <col min="13323" max="13323" width="10.85546875" style="60" customWidth="1"/>
    <col min="13324" max="13324" width="10.7109375" style="60" customWidth="1"/>
    <col min="13325" max="13325" width="9.140625" style="60" customWidth="1"/>
    <col min="13326" max="13326" width="14.28515625" style="60" customWidth="1"/>
    <col min="13327" max="13328" width="9.140625" style="60" customWidth="1"/>
    <col min="13329" max="13570" width="9.140625" style="60"/>
    <col min="13571" max="13571" width="73.7109375" style="60" customWidth="1"/>
    <col min="13572" max="13572" width="5.140625" style="60" customWidth="1"/>
    <col min="13573" max="13573" width="4.7109375" style="60" customWidth="1"/>
    <col min="13574" max="13574" width="4.85546875" style="60" customWidth="1"/>
    <col min="13575" max="13575" width="4.28515625" style="60" customWidth="1"/>
    <col min="13576" max="13577" width="6.5703125" style="60" customWidth="1"/>
    <col min="13578" max="13578" width="12.85546875" style="60" customWidth="1"/>
    <col min="13579" max="13579" width="10.85546875" style="60" customWidth="1"/>
    <col min="13580" max="13580" width="10.7109375" style="60" customWidth="1"/>
    <col min="13581" max="13581" width="9.140625" style="60" customWidth="1"/>
    <col min="13582" max="13582" width="14.28515625" style="60" customWidth="1"/>
    <col min="13583" max="13584" width="9.140625" style="60" customWidth="1"/>
    <col min="13585" max="13826" width="9.140625" style="60"/>
    <col min="13827" max="13827" width="73.7109375" style="60" customWidth="1"/>
    <col min="13828" max="13828" width="5.140625" style="60" customWidth="1"/>
    <col min="13829" max="13829" width="4.7109375" style="60" customWidth="1"/>
    <col min="13830" max="13830" width="4.85546875" style="60" customWidth="1"/>
    <col min="13831" max="13831" width="4.28515625" style="60" customWidth="1"/>
    <col min="13832" max="13833" width="6.5703125" style="60" customWidth="1"/>
    <col min="13834" max="13834" width="12.85546875" style="60" customWidth="1"/>
    <col min="13835" max="13835" width="10.85546875" style="60" customWidth="1"/>
    <col min="13836" max="13836" width="10.7109375" style="60" customWidth="1"/>
    <col min="13837" max="13837" width="9.140625" style="60" customWidth="1"/>
    <col min="13838" max="13838" width="14.28515625" style="60" customWidth="1"/>
    <col min="13839" max="13840" width="9.140625" style="60" customWidth="1"/>
    <col min="13841" max="14082" width="9.140625" style="60"/>
    <col min="14083" max="14083" width="73.7109375" style="60" customWidth="1"/>
    <col min="14084" max="14084" width="5.140625" style="60" customWidth="1"/>
    <col min="14085" max="14085" width="4.7109375" style="60" customWidth="1"/>
    <col min="14086" max="14086" width="4.85546875" style="60" customWidth="1"/>
    <col min="14087" max="14087" width="4.28515625" style="60" customWidth="1"/>
    <col min="14088" max="14089" width="6.5703125" style="60" customWidth="1"/>
    <col min="14090" max="14090" width="12.85546875" style="60" customWidth="1"/>
    <col min="14091" max="14091" width="10.85546875" style="60" customWidth="1"/>
    <col min="14092" max="14092" width="10.7109375" style="60" customWidth="1"/>
    <col min="14093" max="14093" width="9.140625" style="60" customWidth="1"/>
    <col min="14094" max="14094" width="14.28515625" style="60" customWidth="1"/>
    <col min="14095" max="14096" width="9.140625" style="60" customWidth="1"/>
    <col min="14097" max="14338" width="9.140625" style="60"/>
    <col min="14339" max="14339" width="73.7109375" style="60" customWidth="1"/>
    <col min="14340" max="14340" width="5.140625" style="60" customWidth="1"/>
    <col min="14341" max="14341" width="4.7109375" style="60" customWidth="1"/>
    <col min="14342" max="14342" width="4.85546875" style="60" customWidth="1"/>
    <col min="14343" max="14343" width="4.28515625" style="60" customWidth="1"/>
    <col min="14344" max="14345" width="6.5703125" style="60" customWidth="1"/>
    <col min="14346" max="14346" width="12.85546875" style="60" customWidth="1"/>
    <col min="14347" max="14347" width="10.85546875" style="60" customWidth="1"/>
    <col min="14348" max="14348" width="10.7109375" style="60" customWidth="1"/>
    <col min="14349" max="14349" width="9.140625" style="60" customWidth="1"/>
    <col min="14350" max="14350" width="14.28515625" style="60" customWidth="1"/>
    <col min="14351" max="14352" width="9.140625" style="60" customWidth="1"/>
    <col min="14353" max="14594" width="9.140625" style="60"/>
    <col min="14595" max="14595" width="73.7109375" style="60" customWidth="1"/>
    <col min="14596" max="14596" width="5.140625" style="60" customWidth="1"/>
    <col min="14597" max="14597" width="4.7109375" style="60" customWidth="1"/>
    <col min="14598" max="14598" width="4.85546875" style="60" customWidth="1"/>
    <col min="14599" max="14599" width="4.28515625" style="60" customWidth="1"/>
    <col min="14600" max="14601" width="6.5703125" style="60" customWidth="1"/>
    <col min="14602" max="14602" width="12.85546875" style="60" customWidth="1"/>
    <col min="14603" max="14603" width="10.85546875" style="60" customWidth="1"/>
    <col min="14604" max="14604" width="10.7109375" style="60" customWidth="1"/>
    <col min="14605" max="14605" width="9.140625" style="60" customWidth="1"/>
    <col min="14606" max="14606" width="14.28515625" style="60" customWidth="1"/>
    <col min="14607" max="14608" width="9.140625" style="60" customWidth="1"/>
    <col min="14609" max="14850" width="9.140625" style="60"/>
    <col min="14851" max="14851" width="73.7109375" style="60" customWidth="1"/>
    <col min="14852" max="14852" width="5.140625" style="60" customWidth="1"/>
    <col min="14853" max="14853" width="4.7109375" style="60" customWidth="1"/>
    <col min="14854" max="14854" width="4.85546875" style="60" customWidth="1"/>
    <col min="14855" max="14855" width="4.28515625" style="60" customWidth="1"/>
    <col min="14856" max="14857" width="6.5703125" style="60" customWidth="1"/>
    <col min="14858" max="14858" width="12.85546875" style="60" customWidth="1"/>
    <col min="14859" max="14859" width="10.85546875" style="60" customWidth="1"/>
    <col min="14860" max="14860" width="10.7109375" style="60" customWidth="1"/>
    <col min="14861" max="14861" width="9.140625" style="60" customWidth="1"/>
    <col min="14862" max="14862" width="14.28515625" style="60" customWidth="1"/>
    <col min="14863" max="14864" width="9.140625" style="60" customWidth="1"/>
    <col min="14865" max="15106" width="9.140625" style="60"/>
    <col min="15107" max="15107" width="73.7109375" style="60" customWidth="1"/>
    <col min="15108" max="15108" width="5.140625" style="60" customWidth="1"/>
    <col min="15109" max="15109" width="4.7109375" style="60" customWidth="1"/>
    <col min="15110" max="15110" width="4.85546875" style="60" customWidth="1"/>
    <col min="15111" max="15111" width="4.28515625" style="60" customWidth="1"/>
    <col min="15112" max="15113" width="6.5703125" style="60" customWidth="1"/>
    <col min="15114" max="15114" width="12.85546875" style="60" customWidth="1"/>
    <col min="15115" max="15115" width="10.85546875" style="60" customWidth="1"/>
    <col min="15116" max="15116" width="10.7109375" style="60" customWidth="1"/>
    <col min="15117" max="15117" width="9.140625" style="60" customWidth="1"/>
    <col min="15118" max="15118" width="14.28515625" style="60" customWidth="1"/>
    <col min="15119" max="15120" width="9.140625" style="60" customWidth="1"/>
    <col min="15121" max="15362" width="9.140625" style="60"/>
    <col min="15363" max="15363" width="73.7109375" style="60" customWidth="1"/>
    <col min="15364" max="15364" width="5.140625" style="60" customWidth="1"/>
    <col min="15365" max="15365" width="4.7109375" style="60" customWidth="1"/>
    <col min="15366" max="15366" width="4.85546875" style="60" customWidth="1"/>
    <col min="15367" max="15367" width="4.28515625" style="60" customWidth="1"/>
    <col min="15368" max="15369" width="6.5703125" style="60" customWidth="1"/>
    <col min="15370" max="15370" width="12.85546875" style="60" customWidth="1"/>
    <col min="15371" max="15371" width="10.85546875" style="60" customWidth="1"/>
    <col min="15372" max="15372" width="10.7109375" style="60" customWidth="1"/>
    <col min="15373" max="15373" width="9.140625" style="60" customWidth="1"/>
    <col min="15374" max="15374" width="14.28515625" style="60" customWidth="1"/>
    <col min="15375" max="15376" width="9.140625" style="60" customWidth="1"/>
    <col min="15377" max="15618" width="9.140625" style="60"/>
    <col min="15619" max="15619" width="73.7109375" style="60" customWidth="1"/>
    <col min="15620" max="15620" width="5.140625" style="60" customWidth="1"/>
    <col min="15621" max="15621" width="4.7109375" style="60" customWidth="1"/>
    <col min="15622" max="15622" width="4.85546875" style="60" customWidth="1"/>
    <col min="15623" max="15623" width="4.28515625" style="60" customWidth="1"/>
    <col min="15624" max="15625" width="6.5703125" style="60" customWidth="1"/>
    <col min="15626" max="15626" width="12.85546875" style="60" customWidth="1"/>
    <col min="15627" max="15627" width="10.85546875" style="60" customWidth="1"/>
    <col min="15628" max="15628" width="10.7109375" style="60" customWidth="1"/>
    <col min="15629" max="15629" width="9.140625" style="60" customWidth="1"/>
    <col min="15630" max="15630" width="14.28515625" style="60" customWidth="1"/>
    <col min="15631" max="15632" width="9.140625" style="60" customWidth="1"/>
    <col min="15633" max="15874" width="9.140625" style="60"/>
    <col min="15875" max="15875" width="73.7109375" style="60" customWidth="1"/>
    <col min="15876" max="15876" width="5.140625" style="60" customWidth="1"/>
    <col min="15877" max="15877" width="4.7109375" style="60" customWidth="1"/>
    <col min="15878" max="15878" width="4.85546875" style="60" customWidth="1"/>
    <col min="15879" max="15879" width="4.28515625" style="60" customWidth="1"/>
    <col min="15880" max="15881" width="6.5703125" style="60" customWidth="1"/>
    <col min="15882" max="15882" width="12.85546875" style="60" customWidth="1"/>
    <col min="15883" max="15883" width="10.85546875" style="60" customWidth="1"/>
    <col min="15884" max="15884" width="10.7109375" style="60" customWidth="1"/>
    <col min="15885" max="15885" width="9.140625" style="60" customWidth="1"/>
    <col min="15886" max="15886" width="14.28515625" style="60" customWidth="1"/>
    <col min="15887" max="15888" width="9.140625" style="60" customWidth="1"/>
    <col min="15889" max="16130" width="9.140625" style="60"/>
    <col min="16131" max="16131" width="73.7109375" style="60" customWidth="1"/>
    <col min="16132" max="16132" width="5.140625" style="60" customWidth="1"/>
    <col min="16133" max="16133" width="4.7109375" style="60" customWidth="1"/>
    <col min="16134" max="16134" width="4.85546875" style="60" customWidth="1"/>
    <col min="16135" max="16135" width="4.28515625" style="60" customWidth="1"/>
    <col min="16136" max="16137" width="6.5703125" style="60" customWidth="1"/>
    <col min="16138" max="16138" width="12.85546875" style="60" customWidth="1"/>
    <col min="16139" max="16139" width="10.85546875" style="60" customWidth="1"/>
    <col min="16140" max="16140" width="10.7109375" style="60" customWidth="1"/>
    <col min="16141" max="16141" width="9.140625" style="60" customWidth="1"/>
    <col min="16142" max="16142" width="14.28515625" style="60" customWidth="1"/>
    <col min="16143" max="16144" width="9.140625" style="60" customWidth="1"/>
    <col min="16145" max="16384" width="9.140625" style="60"/>
  </cols>
  <sheetData>
    <row r="2" spans="1:15" ht="15.75" customHeight="1">
      <c r="B2" s="123"/>
      <c r="C2" s="123"/>
      <c r="D2" s="417" t="s">
        <v>362</v>
      </c>
      <c r="E2" s="417"/>
      <c r="F2" s="417"/>
      <c r="G2" s="417"/>
      <c r="H2" s="417"/>
      <c r="I2" s="417"/>
      <c r="J2" s="417"/>
      <c r="K2" s="417"/>
      <c r="L2" s="417"/>
    </row>
    <row r="3" spans="1:15" ht="32.25" customHeight="1">
      <c r="B3" s="122"/>
      <c r="C3" s="122"/>
      <c r="D3" s="418" t="s">
        <v>462</v>
      </c>
      <c r="E3" s="418"/>
      <c r="F3" s="418"/>
      <c r="G3" s="418"/>
      <c r="H3" s="418"/>
      <c r="I3" s="418"/>
      <c r="J3" s="418"/>
      <c r="K3" s="418"/>
      <c r="L3" s="418"/>
    </row>
    <row r="4" spans="1:15" ht="37.5" customHeight="1">
      <c r="B4" s="419" t="s">
        <v>465</v>
      </c>
      <c r="C4" s="419"/>
      <c r="D4" s="419"/>
      <c r="E4" s="419"/>
      <c r="F4" s="419"/>
      <c r="G4" s="419"/>
      <c r="H4" s="419"/>
      <c r="I4" s="419"/>
      <c r="J4" s="419"/>
      <c r="K4" s="419"/>
      <c r="L4" s="419"/>
    </row>
    <row r="5" spans="1:15" ht="1.5" hidden="1" customHeight="1">
      <c r="B5" s="419"/>
      <c r="C5" s="419"/>
      <c r="D5" s="419"/>
      <c r="E5" s="419"/>
      <c r="F5" s="419"/>
      <c r="G5" s="419"/>
      <c r="H5" s="419"/>
      <c r="I5" s="419"/>
      <c r="J5" s="419"/>
      <c r="K5" s="419"/>
      <c r="L5" s="419"/>
    </row>
    <row r="6" spans="1:15" ht="18.75" hidden="1" customHeight="1">
      <c r="B6" s="420"/>
      <c r="C6" s="420"/>
      <c r="D6" s="420"/>
      <c r="E6" s="420"/>
      <c r="F6" s="420"/>
      <c r="G6" s="420"/>
      <c r="H6" s="420"/>
      <c r="I6" s="420"/>
      <c r="J6" s="420"/>
      <c r="K6" s="420"/>
      <c r="L6" s="420"/>
    </row>
    <row r="7" spans="1:15" ht="22.5" hidden="1" customHeight="1">
      <c r="B7" s="421"/>
      <c r="C7" s="421"/>
      <c r="D7" s="421"/>
      <c r="E7" s="421"/>
      <c r="F7" s="421"/>
      <c r="G7" s="421"/>
      <c r="H7" s="421"/>
      <c r="I7" s="421"/>
      <c r="J7" s="421"/>
      <c r="K7" s="421"/>
      <c r="L7" s="421"/>
    </row>
    <row r="8" spans="1:15" ht="13.5" customHeight="1">
      <c r="B8" s="133"/>
      <c r="C8" s="133"/>
      <c r="D8" s="134"/>
      <c r="E8" s="134"/>
      <c r="F8" s="134"/>
      <c r="G8" s="134"/>
      <c r="H8" s="134"/>
      <c r="I8" s="409" t="s">
        <v>355</v>
      </c>
      <c r="J8" s="409"/>
      <c r="K8" s="409"/>
      <c r="L8" s="409"/>
      <c r="M8" s="135"/>
      <c r="N8" s="64"/>
      <c r="O8" s="64"/>
    </row>
    <row r="9" spans="1:15" ht="15" customHeight="1">
      <c r="A9" s="422"/>
      <c r="B9" s="424" t="s">
        <v>354</v>
      </c>
      <c r="C9" s="424" t="s">
        <v>363</v>
      </c>
      <c r="D9" s="410" t="s">
        <v>353</v>
      </c>
      <c r="E9" s="411"/>
      <c r="F9" s="411"/>
      <c r="G9" s="411"/>
      <c r="H9" s="411"/>
      <c r="I9" s="412"/>
      <c r="J9" s="413" t="s">
        <v>352</v>
      </c>
      <c r="K9" s="415" t="s">
        <v>357</v>
      </c>
      <c r="L9" s="415" t="s">
        <v>464</v>
      </c>
      <c r="M9" s="135"/>
      <c r="N9" s="64"/>
      <c r="O9" s="64"/>
    </row>
    <row r="10" spans="1:15" ht="56.25" customHeight="1">
      <c r="A10" s="423"/>
      <c r="B10" s="425"/>
      <c r="C10" s="425"/>
      <c r="D10" s="138" t="s">
        <v>351</v>
      </c>
      <c r="E10" s="138" t="s">
        <v>350</v>
      </c>
      <c r="F10" s="410" t="s">
        <v>349</v>
      </c>
      <c r="G10" s="411"/>
      <c r="H10" s="412"/>
      <c r="I10" s="138" t="s">
        <v>348</v>
      </c>
      <c r="J10" s="414"/>
      <c r="K10" s="416"/>
      <c r="L10" s="416"/>
      <c r="M10" s="135"/>
      <c r="N10" s="64"/>
      <c r="O10" s="64"/>
    </row>
    <row r="11" spans="1:15" ht="12.75">
      <c r="A11" s="214">
        <v>1</v>
      </c>
      <c r="B11" s="179" t="s">
        <v>347</v>
      </c>
      <c r="C11" s="215">
        <v>871</v>
      </c>
      <c r="D11" s="85" t="s">
        <v>147</v>
      </c>
      <c r="E11" s="85" t="s">
        <v>346</v>
      </c>
      <c r="F11" s="85"/>
      <c r="G11" s="85"/>
      <c r="H11" s="85"/>
      <c r="I11" s="85"/>
      <c r="J11" s="115">
        <f>J12+J40+J44+J31+J35</f>
        <v>11236.6</v>
      </c>
      <c r="K11" s="115">
        <f>K12+K40+K44+K31+K35</f>
        <v>11391.000000000002</v>
      </c>
      <c r="L11" s="115">
        <f>L12+L40+L44+L31+L35</f>
        <v>11739.2</v>
      </c>
      <c r="M11" s="135"/>
      <c r="N11" s="64"/>
      <c r="O11" s="64"/>
    </row>
    <row r="12" spans="1:15" s="61" customFormat="1" ht="38.25">
      <c r="A12" s="212"/>
      <c r="B12" s="180" t="s">
        <v>345</v>
      </c>
      <c r="C12" s="216">
        <v>871</v>
      </c>
      <c r="D12" s="94" t="s">
        <v>147</v>
      </c>
      <c r="E12" s="94" t="s">
        <v>153</v>
      </c>
      <c r="F12" s="74"/>
      <c r="G12" s="74"/>
      <c r="H12" s="74"/>
      <c r="I12" s="74"/>
      <c r="J12" s="115">
        <f>J13+J25</f>
        <v>9000.2000000000007</v>
      </c>
      <c r="K12" s="115">
        <f>K13+K25</f>
        <v>9330.9000000000015</v>
      </c>
      <c r="L12" s="115">
        <f>L13+L25</f>
        <v>9675.3000000000011</v>
      </c>
      <c r="M12" s="141"/>
      <c r="N12" s="96"/>
      <c r="O12" s="96"/>
    </row>
    <row r="13" spans="1:15" s="61" customFormat="1" ht="12.75">
      <c r="A13" s="212"/>
      <c r="B13" s="167" t="s">
        <v>344</v>
      </c>
      <c r="C13" s="215">
        <v>871</v>
      </c>
      <c r="D13" s="85" t="s">
        <v>147</v>
      </c>
      <c r="E13" s="84" t="s">
        <v>153</v>
      </c>
      <c r="F13" s="119" t="s">
        <v>267</v>
      </c>
      <c r="G13" s="83"/>
      <c r="H13" s="121"/>
      <c r="I13" s="106"/>
      <c r="J13" s="120">
        <f>J14+J17</f>
        <v>8968</v>
      </c>
      <c r="K13" s="120">
        <f>K14+K17</f>
        <v>9298.7000000000007</v>
      </c>
      <c r="L13" s="120">
        <f>L14+L17</f>
        <v>9643.1</v>
      </c>
      <c r="M13" s="141"/>
      <c r="N13" s="96"/>
      <c r="O13" s="96"/>
    </row>
    <row r="14" spans="1:15" s="61" customFormat="1" ht="12.75">
      <c r="A14" s="212"/>
      <c r="B14" s="167" t="s">
        <v>343</v>
      </c>
      <c r="C14" s="215">
        <v>871</v>
      </c>
      <c r="D14" s="94" t="s">
        <v>147</v>
      </c>
      <c r="E14" s="94" t="s">
        <v>153</v>
      </c>
      <c r="F14" s="119" t="s">
        <v>267</v>
      </c>
      <c r="G14" s="83" t="s">
        <v>161</v>
      </c>
      <c r="H14" s="116"/>
      <c r="I14" s="74"/>
      <c r="J14" s="91">
        <f t="shared" ref="J14:L15" si="0">J15</f>
        <v>1801.4</v>
      </c>
      <c r="K14" s="91">
        <f t="shared" si="0"/>
        <v>1875.2</v>
      </c>
      <c r="L14" s="91">
        <f t="shared" si="0"/>
        <v>1952.1</v>
      </c>
      <c r="M14" s="141"/>
      <c r="N14" s="96"/>
      <c r="O14" s="96"/>
    </row>
    <row r="15" spans="1:15" s="61" customFormat="1" ht="38.25">
      <c r="A15" s="212"/>
      <c r="B15" s="181" t="s">
        <v>342</v>
      </c>
      <c r="C15" s="217">
        <v>871</v>
      </c>
      <c r="D15" s="79" t="s">
        <v>147</v>
      </c>
      <c r="E15" s="78" t="s">
        <v>153</v>
      </c>
      <c r="F15" s="117" t="s">
        <v>267</v>
      </c>
      <c r="G15" s="77" t="s">
        <v>161</v>
      </c>
      <c r="H15" s="116" t="s">
        <v>338</v>
      </c>
      <c r="I15" s="118"/>
      <c r="J15" s="57">
        <f t="shared" si="0"/>
        <v>1801.4</v>
      </c>
      <c r="K15" s="57">
        <f t="shared" si="0"/>
        <v>1875.2</v>
      </c>
      <c r="L15" s="57">
        <f t="shared" si="0"/>
        <v>1952.1</v>
      </c>
      <c r="M15" s="141"/>
      <c r="N15" s="96"/>
      <c r="O15" s="96"/>
    </row>
    <row r="16" spans="1:15" s="61" customFormat="1" ht="12.75">
      <c r="A16" s="212"/>
      <c r="B16" s="182" t="s">
        <v>341</v>
      </c>
      <c r="C16" s="217">
        <v>871</v>
      </c>
      <c r="D16" s="79" t="s">
        <v>147</v>
      </c>
      <c r="E16" s="78" t="s">
        <v>153</v>
      </c>
      <c r="F16" s="117" t="s">
        <v>267</v>
      </c>
      <c r="G16" s="77" t="s">
        <v>161</v>
      </c>
      <c r="H16" s="116" t="s">
        <v>338</v>
      </c>
      <c r="I16" s="76" t="s">
        <v>337</v>
      </c>
      <c r="J16" s="57">
        <v>1801.4</v>
      </c>
      <c r="K16" s="57">
        <v>1875.2</v>
      </c>
      <c r="L16" s="57">
        <v>1952.1</v>
      </c>
      <c r="M16" s="141"/>
      <c r="N16" s="96"/>
      <c r="O16" s="96"/>
    </row>
    <row r="17" spans="1:15" s="61" customFormat="1" ht="12.75">
      <c r="A17" s="212"/>
      <c r="B17" s="180" t="s">
        <v>275</v>
      </c>
      <c r="C17" s="216">
        <v>871</v>
      </c>
      <c r="D17" s="94" t="s">
        <v>147</v>
      </c>
      <c r="E17" s="94" t="s">
        <v>153</v>
      </c>
      <c r="F17" s="74" t="s">
        <v>267</v>
      </c>
      <c r="G17" s="74" t="s">
        <v>186</v>
      </c>
      <c r="H17" s="74"/>
      <c r="I17" s="74"/>
      <c r="J17" s="115">
        <f>J18+J20+J23</f>
        <v>7166.6</v>
      </c>
      <c r="K17" s="115">
        <f>K18+K20</f>
        <v>7423.5</v>
      </c>
      <c r="L17" s="115">
        <f>L18+L20</f>
        <v>7691</v>
      </c>
      <c r="M17" s="141"/>
      <c r="N17" s="96"/>
      <c r="O17" s="96"/>
    </row>
    <row r="18" spans="1:15" s="61" customFormat="1" ht="12.75">
      <c r="A18" s="212"/>
      <c r="B18" s="183" t="s">
        <v>340</v>
      </c>
      <c r="C18" s="218">
        <v>871</v>
      </c>
      <c r="D18" s="70" t="s">
        <v>147</v>
      </c>
      <c r="E18" s="70" t="s">
        <v>153</v>
      </c>
      <c r="F18" s="70" t="s">
        <v>267</v>
      </c>
      <c r="G18" s="70" t="s">
        <v>186</v>
      </c>
      <c r="H18" s="70" t="s">
        <v>338</v>
      </c>
      <c r="I18" s="70"/>
      <c r="J18" s="114">
        <f>J19</f>
        <v>6266.6</v>
      </c>
      <c r="K18" s="114">
        <f>K19</f>
        <v>6523.5</v>
      </c>
      <c r="L18" s="114">
        <f>L19</f>
        <v>6791</v>
      </c>
      <c r="M18" s="141"/>
      <c r="N18" s="96"/>
      <c r="O18" s="96"/>
    </row>
    <row r="19" spans="1:15" s="61" customFormat="1" ht="60.75" customHeight="1">
      <c r="A19" s="212"/>
      <c r="B19" s="182" t="s">
        <v>339</v>
      </c>
      <c r="C19" s="217">
        <v>871</v>
      </c>
      <c r="D19" s="70" t="s">
        <v>147</v>
      </c>
      <c r="E19" s="70" t="s">
        <v>153</v>
      </c>
      <c r="F19" s="70" t="s">
        <v>267</v>
      </c>
      <c r="G19" s="70" t="s">
        <v>186</v>
      </c>
      <c r="H19" s="70" t="s">
        <v>338</v>
      </c>
      <c r="I19" s="70" t="s">
        <v>337</v>
      </c>
      <c r="J19" s="114">
        <v>6266.6</v>
      </c>
      <c r="K19" s="114">
        <v>6523.5</v>
      </c>
      <c r="L19" s="114">
        <v>6791</v>
      </c>
      <c r="M19" s="141"/>
      <c r="N19" s="96"/>
      <c r="O19" s="96"/>
    </row>
    <row r="20" spans="1:15" s="61" customFormat="1" ht="39.75" customHeight="1">
      <c r="A20" s="212"/>
      <c r="B20" s="184" t="s">
        <v>336</v>
      </c>
      <c r="C20" s="219">
        <v>871</v>
      </c>
      <c r="D20" s="99" t="s">
        <v>147</v>
      </c>
      <c r="E20" s="99" t="s">
        <v>153</v>
      </c>
      <c r="F20" s="70" t="s">
        <v>267</v>
      </c>
      <c r="G20" s="70" t="s">
        <v>186</v>
      </c>
      <c r="H20" s="70" t="s">
        <v>334</v>
      </c>
      <c r="I20" s="79"/>
      <c r="J20" s="102">
        <f>J21+J22</f>
        <v>900</v>
      </c>
      <c r="K20" s="102">
        <f>K21+K22</f>
        <v>900</v>
      </c>
      <c r="L20" s="102">
        <f>L21+L22</f>
        <v>900</v>
      </c>
      <c r="M20" s="141"/>
      <c r="N20" s="96"/>
      <c r="O20" s="96"/>
    </row>
    <row r="21" spans="1:15" s="61" customFormat="1" ht="21" customHeight="1">
      <c r="A21" s="212"/>
      <c r="B21" s="175" t="s">
        <v>235</v>
      </c>
      <c r="C21" s="220">
        <v>871</v>
      </c>
      <c r="D21" s="79" t="s">
        <v>147</v>
      </c>
      <c r="E21" s="79" t="s">
        <v>153</v>
      </c>
      <c r="F21" s="70" t="s">
        <v>267</v>
      </c>
      <c r="G21" s="70" t="s">
        <v>186</v>
      </c>
      <c r="H21" s="70" t="s">
        <v>334</v>
      </c>
      <c r="I21" s="70" t="s">
        <v>233</v>
      </c>
      <c r="J21" s="102">
        <v>800</v>
      </c>
      <c r="K21" s="102">
        <v>800</v>
      </c>
      <c r="L21" s="102">
        <v>800</v>
      </c>
      <c r="M21" s="141"/>
      <c r="N21" s="96"/>
      <c r="O21" s="96"/>
    </row>
    <row r="22" spans="1:15" s="61" customFormat="1" ht="27" customHeight="1">
      <c r="A22" s="212"/>
      <c r="B22" s="175" t="s">
        <v>335</v>
      </c>
      <c r="C22" s="220">
        <v>871</v>
      </c>
      <c r="D22" s="79" t="s">
        <v>147</v>
      </c>
      <c r="E22" s="79" t="s">
        <v>153</v>
      </c>
      <c r="F22" s="70" t="s">
        <v>267</v>
      </c>
      <c r="G22" s="70" t="s">
        <v>186</v>
      </c>
      <c r="H22" s="70" t="s">
        <v>334</v>
      </c>
      <c r="I22" s="70" t="s">
        <v>333</v>
      </c>
      <c r="J22" s="102">
        <v>100</v>
      </c>
      <c r="K22" s="102">
        <v>100</v>
      </c>
      <c r="L22" s="102">
        <v>100</v>
      </c>
      <c r="M22" s="141"/>
      <c r="N22" s="96"/>
      <c r="O22" s="96"/>
    </row>
    <row r="23" spans="1:15" s="61" customFormat="1" ht="25.5" hidden="1" customHeight="1">
      <c r="A23" s="212"/>
      <c r="B23" s="175" t="s">
        <v>332</v>
      </c>
      <c r="C23" s="220"/>
      <c r="D23" s="79" t="s">
        <v>147</v>
      </c>
      <c r="E23" s="78" t="s">
        <v>153</v>
      </c>
      <c r="F23" s="70" t="s">
        <v>267</v>
      </c>
      <c r="G23" s="70" t="s">
        <v>186</v>
      </c>
      <c r="H23" s="70" t="s">
        <v>331</v>
      </c>
      <c r="I23" s="113"/>
      <c r="J23" s="102">
        <f>J24</f>
        <v>0</v>
      </c>
      <c r="K23" s="102">
        <v>0</v>
      </c>
      <c r="L23" s="102">
        <v>0</v>
      </c>
      <c r="M23" s="141"/>
      <c r="N23" s="96"/>
      <c r="O23" s="96"/>
    </row>
    <row r="24" spans="1:15" s="61" customFormat="1" ht="12.75" hidden="1" customHeight="1">
      <c r="A24" s="212"/>
      <c r="B24" s="175" t="s">
        <v>268</v>
      </c>
      <c r="C24" s="220"/>
      <c r="D24" s="79" t="s">
        <v>147</v>
      </c>
      <c r="E24" s="78" t="s">
        <v>153</v>
      </c>
      <c r="F24" s="70" t="s">
        <v>267</v>
      </c>
      <c r="G24" s="70" t="s">
        <v>186</v>
      </c>
      <c r="H24" s="70" t="s">
        <v>331</v>
      </c>
      <c r="I24" s="113" t="s">
        <v>330</v>
      </c>
      <c r="J24" s="102"/>
      <c r="K24" s="102">
        <v>0</v>
      </c>
      <c r="L24" s="102">
        <v>0</v>
      </c>
      <c r="M24" s="141"/>
      <c r="N24" s="96"/>
      <c r="O24" s="96"/>
    </row>
    <row r="25" spans="1:15" s="61" customFormat="1" ht="12.75">
      <c r="A25" s="212"/>
      <c r="B25" s="167" t="s">
        <v>179</v>
      </c>
      <c r="C25" s="215">
        <v>871</v>
      </c>
      <c r="D25" s="93" t="s">
        <v>147</v>
      </c>
      <c r="E25" s="112" t="s">
        <v>153</v>
      </c>
      <c r="F25" s="111" t="s">
        <v>176</v>
      </c>
      <c r="G25" s="111"/>
      <c r="H25" s="111"/>
      <c r="I25" s="110"/>
      <c r="J25" s="103">
        <f>J26</f>
        <v>32.200000000000003</v>
      </c>
      <c r="K25" s="103">
        <f>K26</f>
        <v>32.200000000000003</v>
      </c>
      <c r="L25" s="103">
        <f>L26</f>
        <v>32.200000000000003</v>
      </c>
      <c r="M25" s="141"/>
      <c r="N25" s="96"/>
      <c r="O25" s="96"/>
    </row>
    <row r="26" spans="1:15" s="61" customFormat="1" ht="38.25">
      <c r="A26" s="212"/>
      <c r="B26" s="167" t="s">
        <v>329</v>
      </c>
      <c r="C26" s="215">
        <v>871</v>
      </c>
      <c r="D26" s="93" t="s">
        <v>147</v>
      </c>
      <c r="E26" s="112" t="s">
        <v>153</v>
      </c>
      <c r="F26" s="111" t="s">
        <v>176</v>
      </c>
      <c r="G26" s="111" t="s">
        <v>161</v>
      </c>
      <c r="H26" s="111"/>
      <c r="I26" s="110"/>
      <c r="J26" s="102">
        <f>J27+J29</f>
        <v>32.200000000000003</v>
      </c>
      <c r="K26" s="102">
        <f>K27+K29</f>
        <v>32.200000000000003</v>
      </c>
      <c r="L26" s="102">
        <f>L27+L29</f>
        <v>32.200000000000003</v>
      </c>
      <c r="M26" s="141"/>
      <c r="N26" s="96"/>
      <c r="O26" s="96"/>
    </row>
    <row r="27" spans="1:15" s="61" customFormat="1" ht="63.75">
      <c r="A27" s="212"/>
      <c r="B27" s="185" t="s">
        <v>328</v>
      </c>
      <c r="C27" s="221">
        <v>871</v>
      </c>
      <c r="D27" s="101" t="s">
        <v>147</v>
      </c>
      <c r="E27" s="109" t="s">
        <v>153</v>
      </c>
      <c r="F27" s="108" t="s">
        <v>176</v>
      </c>
      <c r="G27" s="108" t="s">
        <v>161</v>
      </c>
      <c r="H27" s="108" t="s">
        <v>327</v>
      </c>
      <c r="I27" s="107"/>
      <c r="J27" s="102">
        <f>J28</f>
        <v>32.200000000000003</v>
      </c>
      <c r="K27" s="102">
        <f>K28</f>
        <v>32.200000000000003</v>
      </c>
      <c r="L27" s="102">
        <f>L28</f>
        <v>32.200000000000003</v>
      </c>
      <c r="M27" s="141"/>
      <c r="N27" s="96"/>
      <c r="O27" s="96"/>
    </row>
    <row r="28" spans="1:15" s="61" customFormat="1" ht="12.75">
      <c r="A28" s="212"/>
      <c r="B28" s="186" t="s">
        <v>119</v>
      </c>
      <c r="C28" s="222">
        <v>871</v>
      </c>
      <c r="D28" s="101" t="s">
        <v>147</v>
      </c>
      <c r="E28" s="109" t="s">
        <v>153</v>
      </c>
      <c r="F28" s="108" t="s">
        <v>176</v>
      </c>
      <c r="G28" s="108" t="s">
        <v>161</v>
      </c>
      <c r="H28" s="108" t="s">
        <v>327</v>
      </c>
      <c r="I28" s="107" t="s">
        <v>321</v>
      </c>
      <c r="J28" s="102">
        <v>32.200000000000003</v>
      </c>
      <c r="K28" s="102">
        <v>32.200000000000003</v>
      </c>
      <c r="L28" s="102">
        <v>32.200000000000003</v>
      </c>
      <c r="M28" s="141"/>
      <c r="N28" s="96"/>
      <c r="O28" s="96"/>
    </row>
    <row r="29" spans="1:15" s="61" customFormat="1" ht="45" hidden="1" customHeight="1">
      <c r="A29" s="212"/>
      <c r="B29" s="187" t="s">
        <v>326</v>
      </c>
      <c r="C29" s="218"/>
      <c r="D29" s="101" t="s">
        <v>147</v>
      </c>
      <c r="E29" s="109" t="s">
        <v>153</v>
      </c>
      <c r="F29" s="108" t="s">
        <v>176</v>
      </c>
      <c r="G29" s="108" t="s">
        <v>299</v>
      </c>
      <c r="H29" s="108" t="s">
        <v>325</v>
      </c>
      <c r="I29" s="107"/>
      <c r="J29" s="102">
        <f>J30</f>
        <v>0</v>
      </c>
      <c r="K29" s="102">
        <f>K30</f>
        <v>0</v>
      </c>
      <c r="L29" s="102">
        <f>L30</f>
        <v>0</v>
      </c>
      <c r="M29" s="141"/>
      <c r="N29" s="96"/>
      <c r="O29" s="96"/>
    </row>
    <row r="30" spans="1:15" s="61" customFormat="1" ht="12.75" hidden="1" customHeight="1">
      <c r="A30" s="212"/>
      <c r="B30" s="186" t="s">
        <v>119</v>
      </c>
      <c r="C30" s="222"/>
      <c r="D30" s="101" t="s">
        <v>147</v>
      </c>
      <c r="E30" s="109" t="s">
        <v>153</v>
      </c>
      <c r="F30" s="108" t="s">
        <v>176</v>
      </c>
      <c r="G30" s="108" t="s">
        <v>299</v>
      </c>
      <c r="H30" s="108" t="s">
        <v>325</v>
      </c>
      <c r="I30" s="107" t="s">
        <v>321</v>
      </c>
      <c r="J30" s="102">
        <v>0</v>
      </c>
      <c r="K30" s="102">
        <v>0</v>
      </c>
      <c r="L30" s="102">
        <v>0</v>
      </c>
      <c r="M30" s="141"/>
      <c r="N30" s="96"/>
      <c r="O30" s="96"/>
    </row>
    <row r="31" spans="1:15" s="61" customFormat="1" ht="12.75">
      <c r="A31" s="212"/>
      <c r="B31" s="167" t="s">
        <v>179</v>
      </c>
      <c r="C31" s="215">
        <v>871</v>
      </c>
      <c r="D31" s="85" t="s">
        <v>147</v>
      </c>
      <c r="E31" s="84" t="s">
        <v>156</v>
      </c>
      <c r="F31" s="83" t="s">
        <v>176</v>
      </c>
      <c r="G31" s="83"/>
      <c r="H31" s="83"/>
      <c r="I31" s="106"/>
      <c r="J31" s="103">
        <f t="shared" ref="J31:L33" si="1">J32</f>
        <v>91.4</v>
      </c>
      <c r="K31" s="103">
        <f t="shared" si="1"/>
        <v>95.1</v>
      </c>
      <c r="L31" s="103">
        <f t="shared" si="1"/>
        <v>98.9</v>
      </c>
      <c r="M31" s="141"/>
      <c r="N31" s="96"/>
      <c r="O31" s="96"/>
    </row>
    <row r="32" spans="1:15" s="61" customFormat="1" ht="38.25">
      <c r="A32" s="212"/>
      <c r="B32" s="167" t="s">
        <v>324</v>
      </c>
      <c r="C32" s="215">
        <v>871</v>
      </c>
      <c r="D32" s="85" t="s">
        <v>147</v>
      </c>
      <c r="E32" s="84" t="s">
        <v>156</v>
      </c>
      <c r="F32" s="83" t="s">
        <v>176</v>
      </c>
      <c r="G32" s="83" t="s">
        <v>186</v>
      </c>
      <c r="H32" s="77"/>
      <c r="I32" s="80"/>
      <c r="J32" s="103">
        <f t="shared" si="1"/>
        <v>91.4</v>
      </c>
      <c r="K32" s="103">
        <f t="shared" si="1"/>
        <v>95.1</v>
      </c>
      <c r="L32" s="103">
        <f t="shared" si="1"/>
        <v>98.9</v>
      </c>
      <c r="M32" s="141"/>
      <c r="N32" s="96"/>
      <c r="O32" s="96"/>
    </row>
    <row r="33" spans="1:15" s="61" customFormat="1" ht="63.75">
      <c r="A33" s="212"/>
      <c r="B33" s="188" t="s">
        <v>323</v>
      </c>
      <c r="C33" s="218">
        <v>871</v>
      </c>
      <c r="D33" s="79" t="s">
        <v>147</v>
      </c>
      <c r="E33" s="78" t="s">
        <v>156</v>
      </c>
      <c r="F33" s="77" t="s">
        <v>176</v>
      </c>
      <c r="G33" s="77" t="s">
        <v>186</v>
      </c>
      <c r="H33" s="77" t="s">
        <v>322</v>
      </c>
      <c r="I33" s="80"/>
      <c r="J33" s="102">
        <f t="shared" si="1"/>
        <v>91.4</v>
      </c>
      <c r="K33" s="102">
        <f t="shared" si="1"/>
        <v>95.1</v>
      </c>
      <c r="L33" s="102">
        <f t="shared" si="1"/>
        <v>98.9</v>
      </c>
      <c r="M33" s="141"/>
      <c r="N33" s="96"/>
      <c r="O33" s="96"/>
    </row>
    <row r="34" spans="1:15" s="61" customFormat="1" ht="12.75">
      <c r="A34" s="212"/>
      <c r="B34" s="182" t="s">
        <v>179</v>
      </c>
      <c r="C34" s="217">
        <v>871</v>
      </c>
      <c r="D34" s="79" t="s">
        <v>147</v>
      </c>
      <c r="E34" s="78" t="s">
        <v>156</v>
      </c>
      <c r="F34" s="77" t="s">
        <v>176</v>
      </c>
      <c r="G34" s="77" t="s">
        <v>186</v>
      </c>
      <c r="H34" s="77" t="s">
        <v>322</v>
      </c>
      <c r="I34" s="80" t="s">
        <v>321</v>
      </c>
      <c r="J34" s="102">
        <v>91.4</v>
      </c>
      <c r="K34" s="102">
        <v>95.1</v>
      </c>
      <c r="L34" s="102">
        <v>98.9</v>
      </c>
      <c r="M34" s="141"/>
      <c r="N34" s="96"/>
      <c r="O34" s="96"/>
    </row>
    <row r="35" spans="1:15" s="61" customFormat="1" ht="12.75" hidden="1" customHeight="1">
      <c r="A35" s="212"/>
      <c r="B35" s="182" t="s">
        <v>320</v>
      </c>
      <c r="C35" s="217"/>
      <c r="D35" s="79" t="s">
        <v>147</v>
      </c>
      <c r="E35" s="78" t="s">
        <v>150</v>
      </c>
      <c r="F35" s="77"/>
      <c r="G35" s="77"/>
      <c r="H35" s="77"/>
      <c r="I35" s="80"/>
      <c r="J35" s="102">
        <f>J36</f>
        <v>0</v>
      </c>
      <c r="K35" s="102">
        <v>0</v>
      </c>
      <c r="L35" s="102">
        <v>0</v>
      </c>
      <c r="M35" s="141"/>
      <c r="N35" s="96"/>
      <c r="O35" s="96"/>
    </row>
    <row r="36" spans="1:15" s="61" customFormat="1" ht="12.75" hidden="1" customHeight="1">
      <c r="A36" s="212"/>
      <c r="B36" s="182" t="s">
        <v>319</v>
      </c>
      <c r="C36" s="217"/>
      <c r="D36" s="79" t="s">
        <v>147</v>
      </c>
      <c r="E36" s="78" t="s">
        <v>150</v>
      </c>
      <c r="F36" s="77" t="s">
        <v>316</v>
      </c>
      <c r="G36" s="77"/>
      <c r="H36" s="77"/>
      <c r="I36" s="80"/>
      <c r="J36" s="102">
        <f>J37</f>
        <v>0</v>
      </c>
      <c r="K36" s="102">
        <v>0</v>
      </c>
      <c r="L36" s="102">
        <v>0</v>
      </c>
      <c r="M36" s="141"/>
      <c r="N36" s="96"/>
      <c r="O36" s="96"/>
    </row>
    <row r="37" spans="1:15" s="61" customFormat="1" ht="51" hidden="1" customHeight="1">
      <c r="A37" s="212"/>
      <c r="B37" s="182" t="s">
        <v>318</v>
      </c>
      <c r="C37" s="217"/>
      <c r="D37" s="79" t="s">
        <v>147</v>
      </c>
      <c r="E37" s="78" t="s">
        <v>150</v>
      </c>
      <c r="F37" s="77" t="s">
        <v>316</v>
      </c>
      <c r="G37" s="77" t="s">
        <v>161</v>
      </c>
      <c r="H37" s="77"/>
      <c r="I37" s="80"/>
      <c r="J37" s="102">
        <f>J38</f>
        <v>0</v>
      </c>
      <c r="K37" s="102">
        <v>0</v>
      </c>
      <c r="L37" s="102">
        <v>0</v>
      </c>
      <c r="M37" s="141"/>
      <c r="N37" s="96"/>
      <c r="O37" s="96"/>
    </row>
    <row r="38" spans="1:15" s="61" customFormat="1" ht="25.5" hidden="1" customHeight="1">
      <c r="A38" s="212"/>
      <c r="B38" s="182" t="s">
        <v>317</v>
      </c>
      <c r="C38" s="217"/>
      <c r="D38" s="79" t="s">
        <v>147</v>
      </c>
      <c r="E38" s="78" t="s">
        <v>150</v>
      </c>
      <c r="F38" s="77" t="s">
        <v>316</v>
      </c>
      <c r="G38" s="77" t="s">
        <v>161</v>
      </c>
      <c r="H38" s="77" t="s">
        <v>315</v>
      </c>
      <c r="I38" s="80"/>
      <c r="J38" s="102">
        <f>J39</f>
        <v>0</v>
      </c>
      <c r="K38" s="102">
        <v>0</v>
      </c>
      <c r="L38" s="102">
        <v>0</v>
      </c>
      <c r="M38" s="141"/>
      <c r="N38" s="96"/>
      <c r="O38" s="96"/>
    </row>
    <row r="39" spans="1:15" s="61" customFormat="1" ht="12.75" hidden="1" customHeight="1">
      <c r="A39" s="212"/>
      <c r="B39" s="182" t="s">
        <v>205</v>
      </c>
      <c r="C39" s="217"/>
      <c r="D39" s="79" t="s">
        <v>147</v>
      </c>
      <c r="E39" s="78" t="s">
        <v>150</v>
      </c>
      <c r="F39" s="77" t="s">
        <v>316</v>
      </c>
      <c r="G39" s="77" t="s">
        <v>161</v>
      </c>
      <c r="H39" s="77" t="s">
        <v>315</v>
      </c>
      <c r="I39" s="80" t="s">
        <v>314</v>
      </c>
      <c r="J39" s="102">
        <v>0</v>
      </c>
      <c r="K39" s="102">
        <v>0</v>
      </c>
      <c r="L39" s="102">
        <v>0</v>
      </c>
      <c r="M39" s="141"/>
      <c r="N39" s="96"/>
      <c r="O39" s="96"/>
    </row>
    <row r="40" spans="1:15" s="61" customFormat="1" ht="12.75">
      <c r="A40" s="212"/>
      <c r="B40" s="167" t="s">
        <v>313</v>
      </c>
      <c r="C40" s="215">
        <v>871</v>
      </c>
      <c r="D40" s="74" t="s">
        <v>147</v>
      </c>
      <c r="E40" s="74">
        <v>11</v>
      </c>
      <c r="F40" s="74" t="s">
        <v>309</v>
      </c>
      <c r="G40" s="74"/>
      <c r="H40" s="74"/>
      <c r="I40" s="85"/>
      <c r="J40" s="91">
        <f t="shared" ref="J40:L42" si="2">J41</f>
        <v>50</v>
      </c>
      <c r="K40" s="91">
        <f t="shared" si="2"/>
        <v>50</v>
      </c>
      <c r="L40" s="91">
        <f t="shared" si="2"/>
        <v>50</v>
      </c>
      <c r="M40" s="135"/>
      <c r="N40" s="96"/>
      <c r="O40" s="96"/>
    </row>
    <row r="41" spans="1:15" s="61" customFormat="1" ht="14.25" customHeight="1">
      <c r="A41" s="212"/>
      <c r="B41" s="189" t="s">
        <v>312</v>
      </c>
      <c r="C41" s="218">
        <v>871</v>
      </c>
      <c r="D41" s="70" t="s">
        <v>147</v>
      </c>
      <c r="E41" s="70" t="s">
        <v>146</v>
      </c>
      <c r="F41" s="70" t="s">
        <v>309</v>
      </c>
      <c r="G41" s="70" t="s">
        <v>161</v>
      </c>
      <c r="H41" s="70"/>
      <c r="I41" s="79"/>
      <c r="J41" s="57">
        <f t="shared" si="2"/>
        <v>50</v>
      </c>
      <c r="K41" s="57">
        <f t="shared" si="2"/>
        <v>50</v>
      </c>
      <c r="L41" s="57">
        <f t="shared" si="2"/>
        <v>50</v>
      </c>
      <c r="M41" s="135"/>
      <c r="N41" s="96"/>
      <c r="O41" s="96"/>
    </row>
    <row r="42" spans="1:15" s="61" customFormat="1" ht="22.5" customHeight="1">
      <c r="A42" s="212"/>
      <c r="B42" s="190" t="s">
        <v>311</v>
      </c>
      <c r="C42" s="218">
        <v>871</v>
      </c>
      <c r="D42" s="70" t="s">
        <v>147</v>
      </c>
      <c r="E42" s="70" t="s">
        <v>146</v>
      </c>
      <c r="F42" s="70" t="s">
        <v>309</v>
      </c>
      <c r="G42" s="70" t="s">
        <v>161</v>
      </c>
      <c r="H42" s="70" t="s">
        <v>272</v>
      </c>
      <c r="I42" s="79"/>
      <c r="J42" s="57">
        <f t="shared" si="2"/>
        <v>50</v>
      </c>
      <c r="K42" s="57">
        <f t="shared" si="2"/>
        <v>50</v>
      </c>
      <c r="L42" s="57">
        <f t="shared" si="2"/>
        <v>50</v>
      </c>
      <c r="M42" s="135"/>
      <c r="N42" s="96"/>
      <c r="O42" s="96"/>
    </row>
    <row r="43" spans="1:15" s="61" customFormat="1" ht="22.5" customHeight="1">
      <c r="A43" s="212"/>
      <c r="B43" s="182" t="s">
        <v>310</v>
      </c>
      <c r="C43" s="217">
        <v>871</v>
      </c>
      <c r="D43" s="70" t="s">
        <v>147</v>
      </c>
      <c r="E43" s="70" t="s">
        <v>146</v>
      </c>
      <c r="F43" s="70" t="s">
        <v>309</v>
      </c>
      <c r="G43" s="70" t="s">
        <v>161</v>
      </c>
      <c r="H43" s="70" t="s">
        <v>272</v>
      </c>
      <c r="I43" s="79" t="s">
        <v>308</v>
      </c>
      <c r="J43" s="57">
        <v>50</v>
      </c>
      <c r="K43" s="57">
        <v>50</v>
      </c>
      <c r="L43" s="57">
        <v>50</v>
      </c>
      <c r="M43" s="135"/>
      <c r="N43" s="96"/>
      <c r="O43" s="96"/>
    </row>
    <row r="44" spans="1:15" s="61" customFormat="1" ht="12.75">
      <c r="A44" s="212"/>
      <c r="B44" s="180" t="s">
        <v>307</v>
      </c>
      <c r="C44" s="216">
        <v>871</v>
      </c>
      <c r="D44" s="94" t="s">
        <v>147</v>
      </c>
      <c r="E44" s="94" t="s">
        <v>155</v>
      </c>
      <c r="F44" s="74"/>
      <c r="G44" s="74"/>
      <c r="H44" s="74"/>
      <c r="I44" s="90"/>
      <c r="J44" s="91">
        <f>J51+J62+J73+J57+J80</f>
        <v>2095</v>
      </c>
      <c r="K44" s="91">
        <f>K51+K62+K73+K57+K80</f>
        <v>1915</v>
      </c>
      <c r="L44" s="91">
        <f>L51+L62+L73+L57+L80</f>
        <v>1915</v>
      </c>
      <c r="M44" s="135"/>
      <c r="N44" s="96"/>
      <c r="O44" s="96"/>
    </row>
    <row r="45" spans="1:15" s="61" customFormat="1" ht="21.75" hidden="1" customHeight="1">
      <c r="A45" s="212"/>
      <c r="B45" s="180" t="s">
        <v>306</v>
      </c>
      <c r="C45" s="216"/>
      <c r="D45" s="94" t="s">
        <v>147</v>
      </c>
      <c r="E45" s="94" t="s">
        <v>155</v>
      </c>
      <c r="F45" s="74" t="s">
        <v>147</v>
      </c>
      <c r="G45" s="74" t="s">
        <v>305</v>
      </c>
      <c r="H45" s="74" t="s">
        <v>303</v>
      </c>
      <c r="I45" s="74"/>
      <c r="J45" s="91">
        <f>J46</f>
        <v>0</v>
      </c>
      <c r="K45" s="91">
        <f>K46</f>
        <v>0</v>
      </c>
      <c r="L45" s="91">
        <f>L46</f>
        <v>0</v>
      </c>
      <c r="M45" s="135"/>
      <c r="N45" s="96"/>
      <c r="O45" s="96"/>
    </row>
    <row r="46" spans="1:15" s="61" customFormat="1" ht="32.25" hidden="1" customHeight="1">
      <c r="A46" s="212"/>
      <c r="B46" s="191" t="s">
        <v>304</v>
      </c>
      <c r="C46" s="215"/>
      <c r="D46" s="74" t="s">
        <v>147</v>
      </c>
      <c r="E46" s="74" t="s">
        <v>155</v>
      </c>
      <c r="F46" s="74" t="s">
        <v>147</v>
      </c>
      <c r="G46" s="74" t="s">
        <v>299</v>
      </c>
      <c r="H46" s="74" t="s">
        <v>303</v>
      </c>
      <c r="I46" s="74"/>
      <c r="J46" s="91">
        <f>J47+J49</f>
        <v>0</v>
      </c>
      <c r="K46" s="91">
        <f>K47+K49</f>
        <v>0</v>
      </c>
      <c r="L46" s="91">
        <f>L47+L49</f>
        <v>0</v>
      </c>
      <c r="M46" s="135"/>
      <c r="N46" s="96"/>
      <c r="O46" s="96"/>
    </row>
    <row r="47" spans="1:15" s="61" customFormat="1" ht="45" hidden="1" customHeight="1">
      <c r="A47" s="212"/>
      <c r="B47" s="183" t="s">
        <v>302</v>
      </c>
      <c r="C47" s="218"/>
      <c r="D47" s="70" t="s">
        <v>147</v>
      </c>
      <c r="E47" s="70" t="s">
        <v>155</v>
      </c>
      <c r="F47" s="70" t="s">
        <v>147</v>
      </c>
      <c r="G47" s="70" t="s">
        <v>299</v>
      </c>
      <c r="H47" s="70" t="s">
        <v>301</v>
      </c>
      <c r="I47" s="73"/>
      <c r="J47" s="57">
        <v>0</v>
      </c>
      <c r="K47" s="57">
        <v>0</v>
      </c>
      <c r="L47" s="57">
        <v>0</v>
      </c>
      <c r="M47" s="135"/>
      <c r="N47" s="96"/>
      <c r="O47" s="96"/>
    </row>
    <row r="48" spans="1:15" s="61" customFormat="1" ht="12.75" hidden="1" customHeight="1">
      <c r="A48" s="212"/>
      <c r="B48" s="175" t="s">
        <v>235</v>
      </c>
      <c r="C48" s="220"/>
      <c r="D48" s="70" t="s">
        <v>147</v>
      </c>
      <c r="E48" s="70" t="s">
        <v>155</v>
      </c>
      <c r="F48" s="70" t="s">
        <v>147</v>
      </c>
      <c r="G48" s="70" t="s">
        <v>299</v>
      </c>
      <c r="H48" s="70" t="s">
        <v>301</v>
      </c>
      <c r="I48" s="73">
        <v>240</v>
      </c>
      <c r="J48" s="102">
        <v>0</v>
      </c>
      <c r="K48" s="102">
        <v>0</v>
      </c>
      <c r="L48" s="102">
        <v>0</v>
      </c>
      <c r="M48" s="135"/>
      <c r="N48" s="96"/>
      <c r="O48" s="96"/>
    </row>
    <row r="49" spans="1:15" s="61" customFormat="1" ht="45" hidden="1" customHeight="1">
      <c r="A49" s="212"/>
      <c r="B49" s="183" t="s">
        <v>300</v>
      </c>
      <c r="C49" s="218"/>
      <c r="D49" s="70" t="s">
        <v>147</v>
      </c>
      <c r="E49" s="70" t="s">
        <v>155</v>
      </c>
      <c r="F49" s="70" t="s">
        <v>147</v>
      </c>
      <c r="G49" s="70" t="s">
        <v>299</v>
      </c>
      <c r="H49" s="70" t="s">
        <v>298</v>
      </c>
      <c r="I49" s="73"/>
      <c r="J49" s="102">
        <v>0</v>
      </c>
      <c r="K49" s="102">
        <v>0</v>
      </c>
      <c r="L49" s="102">
        <v>0</v>
      </c>
      <c r="M49" s="135"/>
      <c r="N49" s="96"/>
      <c r="O49" s="96"/>
    </row>
    <row r="50" spans="1:15" s="61" customFormat="1" ht="12.75" hidden="1" customHeight="1">
      <c r="A50" s="212"/>
      <c r="B50" s="175" t="s">
        <v>235</v>
      </c>
      <c r="C50" s="220"/>
      <c r="D50" s="70" t="s">
        <v>147</v>
      </c>
      <c r="E50" s="70" t="s">
        <v>155</v>
      </c>
      <c r="F50" s="70" t="s">
        <v>147</v>
      </c>
      <c r="G50" s="70" t="s">
        <v>299</v>
      </c>
      <c r="H50" s="70" t="s">
        <v>298</v>
      </c>
      <c r="I50" s="73">
        <v>240</v>
      </c>
      <c r="J50" s="102">
        <v>0</v>
      </c>
      <c r="K50" s="102">
        <v>0</v>
      </c>
      <c r="L50" s="102">
        <v>0</v>
      </c>
      <c r="M50" s="135"/>
      <c r="N50" s="96"/>
      <c r="O50" s="96"/>
    </row>
    <row r="51" spans="1:15" s="61" customFormat="1" ht="25.5">
      <c r="A51" s="212"/>
      <c r="B51" s="180" t="s">
        <v>297</v>
      </c>
      <c r="C51" s="216">
        <v>871</v>
      </c>
      <c r="D51" s="74" t="s">
        <v>147</v>
      </c>
      <c r="E51" s="74" t="s">
        <v>155</v>
      </c>
      <c r="F51" s="74" t="s">
        <v>147</v>
      </c>
      <c r="G51" s="74"/>
      <c r="H51" s="74"/>
      <c r="I51" s="90"/>
      <c r="J51" s="103">
        <f>J52</f>
        <v>950</v>
      </c>
      <c r="K51" s="103">
        <f>K52</f>
        <v>950</v>
      </c>
      <c r="L51" s="103">
        <f>L52</f>
        <v>950</v>
      </c>
      <c r="M51" s="135"/>
      <c r="N51" s="96"/>
      <c r="O51" s="96"/>
    </row>
    <row r="52" spans="1:15" s="61" customFormat="1" ht="51">
      <c r="A52" s="212"/>
      <c r="B52" s="192" t="s">
        <v>296</v>
      </c>
      <c r="C52" s="216">
        <v>871</v>
      </c>
      <c r="D52" s="74" t="s">
        <v>147</v>
      </c>
      <c r="E52" s="74" t="s">
        <v>155</v>
      </c>
      <c r="F52" s="74" t="s">
        <v>147</v>
      </c>
      <c r="G52" s="74" t="s">
        <v>161</v>
      </c>
      <c r="H52" s="74"/>
      <c r="I52" s="90"/>
      <c r="J52" s="103">
        <f>J53+J55</f>
        <v>950</v>
      </c>
      <c r="K52" s="103">
        <f>K53+K55</f>
        <v>950</v>
      </c>
      <c r="L52" s="103">
        <f>L53+L55</f>
        <v>950</v>
      </c>
      <c r="M52" s="135"/>
      <c r="N52" s="96"/>
      <c r="O52" s="96"/>
    </row>
    <row r="53" spans="1:15" s="61" customFormat="1" ht="68.25" customHeight="1">
      <c r="A53" s="212"/>
      <c r="B53" s="184" t="s">
        <v>295</v>
      </c>
      <c r="C53" s="219">
        <v>871</v>
      </c>
      <c r="D53" s="70" t="s">
        <v>147</v>
      </c>
      <c r="E53" s="70" t="s">
        <v>155</v>
      </c>
      <c r="F53" s="70" t="s">
        <v>147</v>
      </c>
      <c r="G53" s="70" t="s">
        <v>161</v>
      </c>
      <c r="H53" s="70" t="s">
        <v>294</v>
      </c>
      <c r="I53" s="73"/>
      <c r="J53" s="102">
        <f>J54</f>
        <v>150</v>
      </c>
      <c r="K53" s="102">
        <f>K54</f>
        <v>150</v>
      </c>
      <c r="L53" s="102">
        <f>L54</f>
        <v>150</v>
      </c>
      <c r="M53" s="135"/>
      <c r="N53" s="96"/>
      <c r="O53" s="96"/>
    </row>
    <row r="54" spans="1:15" s="104" customFormat="1" ht="12.75" customHeight="1">
      <c r="A54" s="213"/>
      <c r="B54" s="175" t="s">
        <v>235</v>
      </c>
      <c r="C54" s="220">
        <v>871</v>
      </c>
      <c r="D54" s="70" t="s">
        <v>147</v>
      </c>
      <c r="E54" s="70" t="s">
        <v>155</v>
      </c>
      <c r="F54" s="70" t="s">
        <v>147</v>
      </c>
      <c r="G54" s="70" t="s">
        <v>161</v>
      </c>
      <c r="H54" s="70" t="s">
        <v>294</v>
      </c>
      <c r="I54" s="73">
        <v>240</v>
      </c>
      <c r="J54" s="102">
        <v>150</v>
      </c>
      <c r="K54" s="102">
        <v>150</v>
      </c>
      <c r="L54" s="102">
        <v>150</v>
      </c>
      <c r="M54" s="156"/>
      <c r="N54" s="105"/>
      <c r="O54" s="105"/>
    </row>
    <row r="55" spans="1:15" s="61" customFormat="1" ht="76.5">
      <c r="A55" s="212"/>
      <c r="B55" s="193" t="s">
        <v>293</v>
      </c>
      <c r="C55" s="218">
        <v>871</v>
      </c>
      <c r="D55" s="70" t="s">
        <v>147</v>
      </c>
      <c r="E55" s="70" t="s">
        <v>155</v>
      </c>
      <c r="F55" s="70" t="s">
        <v>147</v>
      </c>
      <c r="G55" s="70" t="s">
        <v>161</v>
      </c>
      <c r="H55" s="70" t="s">
        <v>292</v>
      </c>
      <c r="I55" s="73"/>
      <c r="J55" s="102">
        <f>J56</f>
        <v>800</v>
      </c>
      <c r="K55" s="102">
        <f>K56</f>
        <v>800</v>
      </c>
      <c r="L55" s="102">
        <f>L56</f>
        <v>800</v>
      </c>
      <c r="M55" s="135"/>
      <c r="N55" s="96"/>
      <c r="O55" s="96"/>
    </row>
    <row r="56" spans="1:15" s="61" customFormat="1" ht="12.75">
      <c r="A56" s="212"/>
      <c r="B56" s="175" t="s">
        <v>235</v>
      </c>
      <c r="C56" s="220">
        <v>871</v>
      </c>
      <c r="D56" s="70" t="s">
        <v>147</v>
      </c>
      <c r="E56" s="70" t="s">
        <v>155</v>
      </c>
      <c r="F56" s="70" t="s">
        <v>147</v>
      </c>
      <c r="G56" s="70" t="s">
        <v>161</v>
      </c>
      <c r="H56" s="70" t="s">
        <v>292</v>
      </c>
      <c r="I56" s="73">
        <v>240</v>
      </c>
      <c r="J56" s="102">
        <v>800</v>
      </c>
      <c r="K56" s="102">
        <v>800</v>
      </c>
      <c r="L56" s="102">
        <v>800</v>
      </c>
      <c r="M56" s="135"/>
      <c r="N56" s="96"/>
      <c r="O56" s="96"/>
    </row>
    <row r="57" spans="1:15" s="61" customFormat="1" ht="25.5">
      <c r="A57" s="212"/>
      <c r="B57" s="174" t="s">
        <v>291</v>
      </c>
      <c r="C57" s="223">
        <v>871</v>
      </c>
      <c r="D57" s="94" t="s">
        <v>147</v>
      </c>
      <c r="E57" s="94" t="s">
        <v>155</v>
      </c>
      <c r="F57" s="74" t="s">
        <v>154</v>
      </c>
      <c r="G57" s="74"/>
      <c r="H57" s="74"/>
      <c r="I57" s="90"/>
      <c r="J57" s="103">
        <f>J58+J70</f>
        <v>800</v>
      </c>
      <c r="K57" s="103">
        <f>K58+K70</f>
        <v>800</v>
      </c>
      <c r="L57" s="103">
        <f>L58+L70</f>
        <v>800</v>
      </c>
      <c r="M57" s="135"/>
      <c r="N57" s="96"/>
      <c r="O57" s="96"/>
    </row>
    <row r="58" spans="1:15" s="61" customFormat="1" ht="38.25">
      <c r="A58" s="212"/>
      <c r="B58" s="175" t="s">
        <v>290</v>
      </c>
      <c r="C58" s="220">
        <v>871</v>
      </c>
      <c r="D58" s="99" t="s">
        <v>147</v>
      </c>
      <c r="E58" s="99" t="s">
        <v>155</v>
      </c>
      <c r="F58" s="70" t="s">
        <v>154</v>
      </c>
      <c r="G58" s="70" t="s">
        <v>161</v>
      </c>
      <c r="H58" s="70"/>
      <c r="I58" s="73"/>
      <c r="J58" s="102">
        <f>J59</f>
        <v>100</v>
      </c>
      <c r="K58" s="102">
        <f>K59</f>
        <v>100</v>
      </c>
      <c r="L58" s="102">
        <f>L59</f>
        <v>100</v>
      </c>
      <c r="M58" s="135"/>
      <c r="N58" s="96"/>
      <c r="O58" s="96"/>
    </row>
    <row r="59" spans="1:15" s="61" customFormat="1" ht="12.75">
      <c r="A59" s="212"/>
      <c r="B59" s="175" t="s">
        <v>235</v>
      </c>
      <c r="C59" s="220">
        <v>871</v>
      </c>
      <c r="D59" s="99" t="s">
        <v>147</v>
      </c>
      <c r="E59" s="99" t="s">
        <v>155</v>
      </c>
      <c r="F59" s="70" t="s">
        <v>154</v>
      </c>
      <c r="G59" s="70" t="s">
        <v>161</v>
      </c>
      <c r="H59" s="70" t="s">
        <v>289</v>
      </c>
      <c r="I59" s="73">
        <v>240</v>
      </c>
      <c r="J59" s="102">
        <v>100</v>
      </c>
      <c r="K59" s="102">
        <v>100</v>
      </c>
      <c r="L59" s="102">
        <v>100</v>
      </c>
      <c r="M59" s="135"/>
      <c r="N59" s="96"/>
      <c r="O59" s="96"/>
    </row>
    <row r="60" spans="1:15" s="61" customFormat="1" ht="22.5" hidden="1" customHeight="1">
      <c r="A60" s="212"/>
      <c r="B60" s="175" t="s">
        <v>288</v>
      </c>
      <c r="C60" s="220"/>
      <c r="D60" s="99" t="s">
        <v>147</v>
      </c>
      <c r="E60" s="99" t="s">
        <v>155</v>
      </c>
      <c r="F60" s="70" t="s">
        <v>154</v>
      </c>
      <c r="G60" s="70" t="s">
        <v>161</v>
      </c>
      <c r="H60" s="70"/>
      <c r="I60" s="73"/>
      <c r="J60" s="102">
        <f>J61</f>
        <v>0</v>
      </c>
      <c r="K60" s="102">
        <f>K61</f>
        <v>0</v>
      </c>
      <c r="L60" s="102">
        <f>L61</f>
        <v>0</v>
      </c>
      <c r="M60" s="135"/>
      <c r="N60" s="96"/>
      <c r="O60" s="96"/>
    </row>
    <row r="61" spans="1:15" s="61" customFormat="1" ht="12.75" hidden="1" customHeight="1">
      <c r="A61" s="212"/>
      <c r="B61" s="175" t="s">
        <v>182</v>
      </c>
      <c r="C61" s="220"/>
      <c r="D61" s="99" t="s">
        <v>147</v>
      </c>
      <c r="E61" s="99" t="s">
        <v>155</v>
      </c>
      <c r="F61" s="70" t="s">
        <v>154</v>
      </c>
      <c r="G61" s="70" t="s">
        <v>161</v>
      </c>
      <c r="H61" s="70" t="s">
        <v>277</v>
      </c>
      <c r="I61" s="73">
        <v>240</v>
      </c>
      <c r="J61" s="102">
        <v>0</v>
      </c>
      <c r="K61" s="102">
        <v>0</v>
      </c>
      <c r="L61" s="102">
        <v>0</v>
      </c>
      <c r="M61" s="135"/>
      <c r="N61" s="96"/>
      <c r="O61" s="96"/>
    </row>
    <row r="62" spans="1:15" s="61" customFormat="1" ht="32.25" hidden="1" customHeight="1">
      <c r="A62" s="212"/>
      <c r="B62" s="180" t="s">
        <v>287</v>
      </c>
      <c r="C62" s="216"/>
      <c r="D62" s="94" t="s">
        <v>147</v>
      </c>
      <c r="E62" s="94" t="s">
        <v>155</v>
      </c>
      <c r="F62" s="74" t="s">
        <v>151</v>
      </c>
      <c r="G62" s="74"/>
      <c r="H62" s="74"/>
      <c r="I62" s="90"/>
      <c r="J62" s="103">
        <f t="shared" ref="J62:L63" si="3">J63</f>
        <v>0</v>
      </c>
      <c r="K62" s="103">
        <f t="shared" si="3"/>
        <v>0</v>
      </c>
      <c r="L62" s="103">
        <f t="shared" si="3"/>
        <v>0</v>
      </c>
      <c r="M62" s="135"/>
      <c r="N62" s="96"/>
      <c r="O62" s="96"/>
    </row>
    <row r="63" spans="1:15" s="61" customFormat="1" ht="21" hidden="1" customHeight="1">
      <c r="A63" s="212"/>
      <c r="B63" s="192" t="s">
        <v>286</v>
      </c>
      <c r="C63" s="216"/>
      <c r="D63" s="99" t="s">
        <v>147</v>
      </c>
      <c r="E63" s="99" t="s">
        <v>155</v>
      </c>
      <c r="F63" s="70" t="s">
        <v>151</v>
      </c>
      <c r="G63" s="70" t="s">
        <v>161</v>
      </c>
      <c r="H63" s="70"/>
      <c r="I63" s="73"/>
      <c r="J63" s="102">
        <f t="shared" si="3"/>
        <v>0</v>
      </c>
      <c r="K63" s="102">
        <f t="shared" si="3"/>
        <v>0</v>
      </c>
      <c r="L63" s="102">
        <f t="shared" si="3"/>
        <v>0</v>
      </c>
      <c r="M63" s="135"/>
      <c r="N63" s="96"/>
      <c r="O63" s="96"/>
    </row>
    <row r="64" spans="1:15" s="61" customFormat="1" ht="22.5" hidden="1" customHeight="1">
      <c r="A64" s="212"/>
      <c r="B64" s="175" t="s">
        <v>285</v>
      </c>
      <c r="C64" s="220"/>
      <c r="D64" s="99" t="s">
        <v>147</v>
      </c>
      <c r="E64" s="99" t="s">
        <v>155</v>
      </c>
      <c r="F64" s="70" t="s">
        <v>151</v>
      </c>
      <c r="G64" s="70" t="s">
        <v>161</v>
      </c>
      <c r="H64" s="70" t="s">
        <v>185</v>
      </c>
      <c r="I64" s="73"/>
      <c r="J64" s="102">
        <f>J65+J68</f>
        <v>0</v>
      </c>
      <c r="K64" s="102">
        <f>K65+K68</f>
        <v>0</v>
      </c>
      <c r="L64" s="102">
        <f>L65+L68</f>
        <v>0</v>
      </c>
      <c r="M64" s="135"/>
      <c r="N64" s="96"/>
      <c r="O64" s="96"/>
    </row>
    <row r="65" spans="1:15" s="61" customFormat="1" ht="12.75" hidden="1" customHeight="1">
      <c r="A65" s="212"/>
      <c r="B65" s="175" t="s">
        <v>284</v>
      </c>
      <c r="C65" s="220"/>
      <c r="D65" s="99" t="s">
        <v>147</v>
      </c>
      <c r="E65" s="99" t="s">
        <v>155</v>
      </c>
      <c r="F65" s="70" t="s">
        <v>151</v>
      </c>
      <c r="G65" s="70" t="s">
        <v>161</v>
      </c>
      <c r="H65" s="70" t="s">
        <v>282</v>
      </c>
      <c r="I65" s="73"/>
      <c r="J65" s="102">
        <f>J66+J67</f>
        <v>0</v>
      </c>
      <c r="K65" s="102">
        <f>K66+K67</f>
        <v>0</v>
      </c>
      <c r="L65" s="102">
        <f>L66+L67</f>
        <v>0</v>
      </c>
      <c r="M65" s="135"/>
      <c r="N65" s="96"/>
      <c r="O65" s="96"/>
    </row>
    <row r="66" spans="1:15" s="61" customFormat="1" ht="12.75" hidden="1" customHeight="1">
      <c r="A66" s="212"/>
      <c r="B66" s="175" t="s">
        <v>283</v>
      </c>
      <c r="C66" s="220"/>
      <c r="D66" s="99" t="s">
        <v>147</v>
      </c>
      <c r="E66" s="99" t="s">
        <v>155</v>
      </c>
      <c r="F66" s="70" t="s">
        <v>151</v>
      </c>
      <c r="G66" s="70" t="s">
        <v>161</v>
      </c>
      <c r="H66" s="70" t="s">
        <v>282</v>
      </c>
      <c r="I66" s="73">
        <v>240</v>
      </c>
      <c r="J66" s="102">
        <v>0</v>
      </c>
      <c r="K66" s="102">
        <v>0</v>
      </c>
      <c r="L66" s="102">
        <v>0</v>
      </c>
      <c r="M66" s="135"/>
      <c r="N66" s="96"/>
      <c r="O66" s="96"/>
    </row>
    <row r="67" spans="1:15" s="61" customFormat="1" ht="12.75" hidden="1" customHeight="1">
      <c r="A67" s="212"/>
      <c r="B67" s="175" t="s">
        <v>280</v>
      </c>
      <c r="C67" s="220"/>
      <c r="D67" s="99" t="s">
        <v>147</v>
      </c>
      <c r="E67" s="99" t="s">
        <v>155</v>
      </c>
      <c r="F67" s="70" t="s">
        <v>151</v>
      </c>
      <c r="G67" s="70" t="s">
        <v>161</v>
      </c>
      <c r="H67" s="70" t="s">
        <v>282</v>
      </c>
      <c r="I67" s="73">
        <v>360</v>
      </c>
      <c r="J67" s="102">
        <v>0</v>
      </c>
      <c r="K67" s="102">
        <v>0</v>
      </c>
      <c r="L67" s="102">
        <v>0</v>
      </c>
      <c r="M67" s="135"/>
      <c r="N67" s="96"/>
      <c r="O67" s="96"/>
    </row>
    <row r="68" spans="1:15" s="61" customFormat="1" ht="12.75" hidden="1" customHeight="1">
      <c r="A68" s="212"/>
      <c r="B68" s="175" t="s">
        <v>281</v>
      </c>
      <c r="C68" s="220"/>
      <c r="D68" s="99" t="s">
        <v>147</v>
      </c>
      <c r="E68" s="99" t="s">
        <v>155</v>
      </c>
      <c r="F68" s="70" t="s">
        <v>151</v>
      </c>
      <c r="G68" s="70" t="s">
        <v>161</v>
      </c>
      <c r="H68" s="70" t="s">
        <v>279</v>
      </c>
      <c r="I68" s="73"/>
      <c r="J68" s="102">
        <f>J69</f>
        <v>0</v>
      </c>
      <c r="K68" s="102">
        <f>K69</f>
        <v>0</v>
      </c>
      <c r="L68" s="102">
        <f>L69</f>
        <v>0</v>
      </c>
      <c r="M68" s="135"/>
      <c r="N68" s="96"/>
      <c r="O68" s="96"/>
    </row>
    <row r="69" spans="1:15" s="61" customFormat="1" ht="12.75" hidden="1" customHeight="1">
      <c r="A69" s="212"/>
      <c r="B69" s="175" t="s">
        <v>280</v>
      </c>
      <c r="C69" s="220"/>
      <c r="D69" s="99" t="s">
        <v>147</v>
      </c>
      <c r="E69" s="99" t="s">
        <v>155</v>
      </c>
      <c r="F69" s="70" t="s">
        <v>151</v>
      </c>
      <c r="G69" s="70" t="s">
        <v>161</v>
      </c>
      <c r="H69" s="70" t="s">
        <v>279</v>
      </c>
      <c r="I69" s="73">
        <v>360</v>
      </c>
      <c r="J69" s="102">
        <v>0</v>
      </c>
      <c r="K69" s="102">
        <v>0</v>
      </c>
      <c r="L69" s="102">
        <v>0</v>
      </c>
      <c r="M69" s="135"/>
      <c r="N69" s="96"/>
      <c r="O69" s="96"/>
    </row>
    <row r="70" spans="1:15" s="61" customFormat="1" ht="26.25" customHeight="1">
      <c r="A70" s="212"/>
      <c r="B70" s="175" t="s">
        <v>358</v>
      </c>
      <c r="C70" s="220">
        <v>871</v>
      </c>
      <c r="D70" s="99" t="s">
        <v>147</v>
      </c>
      <c r="E70" s="99" t="s">
        <v>155</v>
      </c>
      <c r="F70" s="70" t="s">
        <v>154</v>
      </c>
      <c r="G70" s="70" t="s">
        <v>186</v>
      </c>
      <c r="H70" s="70" t="s">
        <v>277</v>
      </c>
      <c r="I70" s="73"/>
      <c r="J70" s="102">
        <f>J71+J72</f>
        <v>700</v>
      </c>
      <c r="K70" s="102">
        <f>K71+K72</f>
        <v>700</v>
      </c>
      <c r="L70" s="102">
        <f>L71+L72</f>
        <v>700</v>
      </c>
      <c r="M70" s="135"/>
      <c r="N70" s="96"/>
      <c r="O70" s="96"/>
    </row>
    <row r="71" spans="1:15" s="61" customFormat="1" ht="21.75" customHeight="1">
      <c r="A71" s="212"/>
      <c r="B71" s="175" t="s">
        <v>235</v>
      </c>
      <c r="C71" s="220">
        <v>871</v>
      </c>
      <c r="D71" s="99" t="s">
        <v>147</v>
      </c>
      <c r="E71" s="99" t="s">
        <v>155</v>
      </c>
      <c r="F71" s="70" t="s">
        <v>154</v>
      </c>
      <c r="G71" s="70" t="s">
        <v>186</v>
      </c>
      <c r="H71" s="70" t="s">
        <v>277</v>
      </c>
      <c r="I71" s="73">
        <v>240</v>
      </c>
      <c r="J71" s="102">
        <v>200</v>
      </c>
      <c r="K71" s="102">
        <v>200</v>
      </c>
      <c r="L71" s="102">
        <v>200</v>
      </c>
      <c r="M71" s="135"/>
      <c r="N71" s="96"/>
      <c r="O71" s="96"/>
    </row>
    <row r="72" spans="1:15" s="61" customFormat="1" ht="12.75" customHeight="1">
      <c r="A72" s="212"/>
      <c r="B72" s="175" t="s">
        <v>278</v>
      </c>
      <c r="C72" s="220">
        <v>871</v>
      </c>
      <c r="D72" s="99" t="s">
        <v>147</v>
      </c>
      <c r="E72" s="99" t="s">
        <v>155</v>
      </c>
      <c r="F72" s="70" t="s">
        <v>154</v>
      </c>
      <c r="G72" s="70" t="s">
        <v>186</v>
      </c>
      <c r="H72" s="70" t="s">
        <v>277</v>
      </c>
      <c r="I72" s="73">
        <v>850</v>
      </c>
      <c r="J72" s="102">
        <v>500</v>
      </c>
      <c r="K72" s="102">
        <v>500</v>
      </c>
      <c r="L72" s="102">
        <v>500</v>
      </c>
      <c r="M72" s="135"/>
      <c r="N72" s="96"/>
      <c r="O72" s="96"/>
    </row>
    <row r="73" spans="1:15" s="61" customFormat="1" ht="12.75">
      <c r="A73" s="212"/>
      <c r="B73" s="180" t="s">
        <v>276</v>
      </c>
      <c r="C73" s="216">
        <v>871</v>
      </c>
      <c r="D73" s="94" t="s">
        <v>147</v>
      </c>
      <c r="E73" s="94" t="s">
        <v>155</v>
      </c>
      <c r="F73" s="74" t="s">
        <v>267</v>
      </c>
      <c r="G73" s="74"/>
      <c r="H73" s="74"/>
      <c r="I73" s="74"/>
      <c r="J73" s="103">
        <f>J74</f>
        <v>165</v>
      </c>
      <c r="K73" s="103">
        <f>K74</f>
        <v>165</v>
      </c>
      <c r="L73" s="103">
        <f>L74</f>
        <v>165</v>
      </c>
      <c r="M73" s="135"/>
      <c r="N73" s="96"/>
      <c r="O73" s="96"/>
    </row>
    <row r="74" spans="1:15" s="61" customFormat="1" ht="12.75">
      <c r="A74" s="212"/>
      <c r="B74" s="180" t="s">
        <v>275</v>
      </c>
      <c r="C74" s="216">
        <v>871</v>
      </c>
      <c r="D74" s="94" t="s">
        <v>147</v>
      </c>
      <c r="E74" s="94" t="s">
        <v>155</v>
      </c>
      <c r="F74" s="74" t="s">
        <v>267</v>
      </c>
      <c r="G74" s="74" t="s">
        <v>186</v>
      </c>
      <c r="H74" s="74"/>
      <c r="I74" s="74"/>
      <c r="J74" s="103">
        <f>J75+J77</f>
        <v>165</v>
      </c>
      <c r="K74" s="103">
        <f>K75+K77</f>
        <v>165</v>
      </c>
      <c r="L74" s="103">
        <f>L75+L77</f>
        <v>165</v>
      </c>
      <c r="M74" s="135"/>
      <c r="N74" s="96"/>
      <c r="O74" s="96"/>
    </row>
    <row r="75" spans="1:15" s="61" customFormat="1" ht="12.75">
      <c r="A75" s="212"/>
      <c r="B75" s="184" t="s">
        <v>274</v>
      </c>
      <c r="C75" s="219">
        <v>871</v>
      </c>
      <c r="D75" s="99" t="s">
        <v>147</v>
      </c>
      <c r="E75" s="99" t="s">
        <v>155</v>
      </c>
      <c r="F75" s="70" t="s">
        <v>267</v>
      </c>
      <c r="G75" s="70" t="s">
        <v>186</v>
      </c>
      <c r="H75" s="70" t="s">
        <v>272</v>
      </c>
      <c r="I75" s="70"/>
      <c r="J75" s="102">
        <f>J76</f>
        <v>100</v>
      </c>
      <c r="K75" s="102">
        <f>K76</f>
        <v>100</v>
      </c>
      <c r="L75" s="102">
        <f>L76</f>
        <v>100</v>
      </c>
      <c r="M75" s="135"/>
      <c r="N75" s="96"/>
      <c r="O75" s="96"/>
    </row>
    <row r="76" spans="1:15" s="61" customFormat="1" ht="25.5">
      <c r="A76" s="212"/>
      <c r="B76" s="184" t="s">
        <v>273</v>
      </c>
      <c r="C76" s="219">
        <v>871</v>
      </c>
      <c r="D76" s="99" t="s">
        <v>147</v>
      </c>
      <c r="E76" s="99" t="s">
        <v>155</v>
      </c>
      <c r="F76" s="70" t="s">
        <v>267</v>
      </c>
      <c r="G76" s="70" t="s">
        <v>186</v>
      </c>
      <c r="H76" s="70" t="s">
        <v>272</v>
      </c>
      <c r="I76" s="70" t="s">
        <v>233</v>
      </c>
      <c r="J76" s="102">
        <v>100</v>
      </c>
      <c r="K76" s="102">
        <v>100</v>
      </c>
      <c r="L76" s="102">
        <v>100</v>
      </c>
      <c r="M76" s="135"/>
      <c r="N76" s="96"/>
      <c r="O76" s="96"/>
    </row>
    <row r="77" spans="1:15" s="61" customFormat="1" ht="25.5">
      <c r="A77" s="212"/>
      <c r="B77" s="184" t="s">
        <v>271</v>
      </c>
      <c r="C77" s="219">
        <v>871</v>
      </c>
      <c r="D77" s="99" t="s">
        <v>147</v>
      </c>
      <c r="E77" s="99" t="s">
        <v>155</v>
      </c>
      <c r="F77" s="70" t="s">
        <v>267</v>
      </c>
      <c r="G77" s="70" t="s">
        <v>186</v>
      </c>
      <c r="H77" s="70" t="s">
        <v>269</v>
      </c>
      <c r="I77" s="73"/>
      <c r="J77" s="102">
        <f>J78+J79</f>
        <v>65</v>
      </c>
      <c r="K77" s="102">
        <f>K78+K79</f>
        <v>65</v>
      </c>
      <c r="L77" s="102">
        <f>L78+L79</f>
        <v>65</v>
      </c>
      <c r="M77" s="135"/>
      <c r="N77" s="96"/>
      <c r="O77" s="96"/>
    </row>
    <row r="78" spans="1:15" s="61" customFormat="1" ht="12.75">
      <c r="A78" s="212"/>
      <c r="B78" s="175" t="s">
        <v>182</v>
      </c>
      <c r="C78" s="220">
        <v>871</v>
      </c>
      <c r="D78" s="99" t="s">
        <v>147</v>
      </c>
      <c r="E78" s="99" t="s">
        <v>155</v>
      </c>
      <c r="F78" s="70" t="s">
        <v>267</v>
      </c>
      <c r="G78" s="70" t="s">
        <v>186</v>
      </c>
      <c r="H78" s="70" t="s">
        <v>269</v>
      </c>
      <c r="I78" s="73">
        <v>240</v>
      </c>
      <c r="J78" s="102">
        <v>50</v>
      </c>
      <c r="K78" s="102">
        <v>50</v>
      </c>
      <c r="L78" s="102">
        <v>50</v>
      </c>
      <c r="M78" s="135"/>
      <c r="N78" s="96"/>
      <c r="O78" s="96"/>
    </row>
    <row r="79" spans="1:15" s="61" customFormat="1" ht="12.75">
      <c r="A79" s="212"/>
      <c r="B79" s="175" t="s">
        <v>270</v>
      </c>
      <c r="C79" s="220">
        <v>871</v>
      </c>
      <c r="D79" s="99" t="s">
        <v>147</v>
      </c>
      <c r="E79" s="99" t="s">
        <v>155</v>
      </c>
      <c r="F79" s="70" t="s">
        <v>267</v>
      </c>
      <c r="G79" s="70" t="s">
        <v>186</v>
      </c>
      <c r="H79" s="70" t="s">
        <v>269</v>
      </c>
      <c r="I79" s="73">
        <v>850</v>
      </c>
      <c r="J79" s="102">
        <v>15</v>
      </c>
      <c r="K79" s="102">
        <v>15</v>
      </c>
      <c r="L79" s="102">
        <v>15</v>
      </c>
      <c r="M79" s="135"/>
      <c r="N79" s="96"/>
      <c r="O79" s="96"/>
    </row>
    <row r="80" spans="1:15" s="61" customFormat="1" ht="12.75">
      <c r="A80" s="212"/>
      <c r="B80" s="174" t="s">
        <v>265</v>
      </c>
      <c r="C80" s="223">
        <v>871</v>
      </c>
      <c r="D80" s="74" t="s">
        <v>147</v>
      </c>
      <c r="E80" s="74" t="s">
        <v>155</v>
      </c>
      <c r="F80" s="74" t="s">
        <v>184</v>
      </c>
      <c r="G80" s="74"/>
      <c r="H80" s="74"/>
      <c r="I80" s="90"/>
      <c r="J80" s="91">
        <f>J81</f>
        <v>180</v>
      </c>
      <c r="K80" s="91">
        <f>K81</f>
        <v>0</v>
      </c>
      <c r="L80" s="91">
        <f>L81</f>
        <v>0</v>
      </c>
      <c r="M80" s="135"/>
      <c r="N80" s="96"/>
      <c r="O80" s="96"/>
    </row>
    <row r="81" spans="1:15" s="61" customFormat="1" ht="25.5">
      <c r="A81" s="212"/>
      <c r="B81" s="175" t="s">
        <v>264</v>
      </c>
      <c r="C81" s="220">
        <v>871</v>
      </c>
      <c r="D81" s="70" t="s">
        <v>147</v>
      </c>
      <c r="E81" s="70" t="s">
        <v>155</v>
      </c>
      <c r="F81" s="70" t="s">
        <v>184</v>
      </c>
      <c r="G81" s="70" t="s">
        <v>181</v>
      </c>
      <c r="H81" s="70"/>
      <c r="I81" s="73"/>
      <c r="J81" s="57">
        <f>J82+J86</f>
        <v>180</v>
      </c>
      <c r="K81" s="57">
        <f>K82+K84</f>
        <v>0</v>
      </c>
      <c r="L81" s="57">
        <f>L82+L84</f>
        <v>0</v>
      </c>
      <c r="M81" s="135"/>
      <c r="N81" s="96"/>
      <c r="O81" s="96"/>
    </row>
    <row r="82" spans="1:15" s="61" customFormat="1" ht="25.5">
      <c r="A82" s="212"/>
      <c r="B82" s="174" t="s">
        <v>263</v>
      </c>
      <c r="C82" s="223">
        <v>871</v>
      </c>
      <c r="D82" s="94" t="s">
        <v>147</v>
      </c>
      <c r="E82" s="94" t="s">
        <v>155</v>
      </c>
      <c r="F82" s="74" t="s">
        <v>184</v>
      </c>
      <c r="G82" s="74" t="s">
        <v>181</v>
      </c>
      <c r="H82" s="74" t="s">
        <v>262</v>
      </c>
      <c r="I82" s="90"/>
      <c r="J82" s="103">
        <f>J83</f>
        <v>180</v>
      </c>
      <c r="K82" s="103">
        <f>K83</f>
        <v>0</v>
      </c>
      <c r="L82" s="103">
        <f>L83</f>
        <v>0</v>
      </c>
      <c r="M82" s="135"/>
      <c r="N82" s="96"/>
      <c r="O82" s="96"/>
    </row>
    <row r="83" spans="1:15" s="61" customFormat="1" ht="12.75">
      <c r="A83" s="212"/>
      <c r="B83" s="175" t="s">
        <v>259</v>
      </c>
      <c r="C83" s="220">
        <v>871</v>
      </c>
      <c r="D83" s="99" t="s">
        <v>147</v>
      </c>
      <c r="E83" s="99" t="s">
        <v>155</v>
      </c>
      <c r="F83" s="70" t="s">
        <v>184</v>
      </c>
      <c r="G83" s="70" t="s">
        <v>181</v>
      </c>
      <c r="H83" s="70" t="s">
        <v>261</v>
      </c>
      <c r="I83" s="73">
        <v>350</v>
      </c>
      <c r="J83" s="102">
        <v>180</v>
      </c>
      <c r="K83" s="102">
        <v>0</v>
      </c>
      <c r="L83" s="102">
        <v>0</v>
      </c>
      <c r="M83" s="135"/>
      <c r="N83" s="96"/>
      <c r="O83" s="96"/>
    </row>
    <row r="84" spans="1:15" s="61" customFormat="1" ht="25.5" hidden="1" customHeight="1">
      <c r="A84" s="212"/>
      <c r="B84" s="174" t="s">
        <v>260</v>
      </c>
      <c r="C84" s="223"/>
      <c r="D84" s="94" t="s">
        <v>147</v>
      </c>
      <c r="E84" s="94" t="s">
        <v>155</v>
      </c>
      <c r="F84" s="74" t="s">
        <v>184</v>
      </c>
      <c r="G84" s="74" t="s">
        <v>181</v>
      </c>
      <c r="H84" s="74" t="s">
        <v>258</v>
      </c>
      <c r="I84" s="90"/>
      <c r="J84" s="103">
        <f>J85</f>
        <v>0</v>
      </c>
      <c r="K84" s="103">
        <f>K85</f>
        <v>0</v>
      </c>
      <c r="L84" s="103">
        <f>L85</f>
        <v>0</v>
      </c>
      <c r="M84" s="135"/>
      <c r="N84" s="96"/>
      <c r="O84" s="96"/>
    </row>
    <row r="85" spans="1:15" s="61" customFormat="1" ht="12.75" hidden="1" customHeight="1">
      <c r="A85" s="212"/>
      <c r="B85" s="175" t="s">
        <v>259</v>
      </c>
      <c r="C85" s="220"/>
      <c r="D85" s="99" t="s">
        <v>147</v>
      </c>
      <c r="E85" s="99" t="s">
        <v>155</v>
      </c>
      <c r="F85" s="70" t="s">
        <v>184</v>
      </c>
      <c r="G85" s="70" t="s">
        <v>181</v>
      </c>
      <c r="H85" s="70" t="s">
        <v>258</v>
      </c>
      <c r="I85" s="73">
        <v>350</v>
      </c>
      <c r="J85" s="102">
        <v>0</v>
      </c>
      <c r="K85" s="102">
        <v>0</v>
      </c>
      <c r="L85" s="102">
        <v>0</v>
      </c>
      <c r="M85" s="135"/>
      <c r="N85" s="96"/>
      <c r="O85" s="96"/>
    </row>
    <row r="86" spans="1:15" s="61" customFormat="1" ht="25.5" hidden="1" customHeight="1">
      <c r="A86" s="212"/>
      <c r="B86" s="174" t="s">
        <v>260</v>
      </c>
      <c r="C86" s="223"/>
      <c r="D86" s="94" t="s">
        <v>147</v>
      </c>
      <c r="E86" s="94" t="s">
        <v>155</v>
      </c>
      <c r="F86" s="74" t="s">
        <v>184</v>
      </c>
      <c r="G86" s="74" t="s">
        <v>181</v>
      </c>
      <c r="H86" s="70"/>
      <c r="I86" s="73"/>
      <c r="J86" s="103">
        <v>0</v>
      </c>
      <c r="K86" s="103">
        <v>0</v>
      </c>
      <c r="L86" s="103">
        <v>0</v>
      </c>
      <c r="M86" s="135"/>
      <c r="N86" s="96"/>
      <c r="O86" s="96"/>
    </row>
    <row r="87" spans="1:15" s="61" customFormat="1" ht="12.75" hidden="1" customHeight="1">
      <c r="A87" s="212"/>
      <c r="B87" s="175" t="s">
        <v>259</v>
      </c>
      <c r="C87" s="220"/>
      <c r="D87" s="99" t="s">
        <v>147</v>
      </c>
      <c r="E87" s="99" t="s">
        <v>155</v>
      </c>
      <c r="F87" s="70" t="s">
        <v>184</v>
      </c>
      <c r="G87" s="70" t="s">
        <v>181</v>
      </c>
      <c r="H87" s="70" t="s">
        <v>258</v>
      </c>
      <c r="I87" s="73">
        <v>350</v>
      </c>
      <c r="J87" s="102">
        <v>0</v>
      </c>
      <c r="K87" s="102">
        <v>0</v>
      </c>
      <c r="L87" s="102">
        <v>0</v>
      </c>
      <c r="M87" s="135"/>
      <c r="N87" s="96"/>
      <c r="O87" s="96"/>
    </row>
    <row r="88" spans="1:15" s="61" customFormat="1" ht="12.75">
      <c r="A88" s="212"/>
      <c r="B88" s="196" t="s">
        <v>257</v>
      </c>
      <c r="C88" s="216">
        <v>871</v>
      </c>
      <c r="D88" s="93" t="s">
        <v>154</v>
      </c>
      <c r="E88" s="93"/>
      <c r="F88" s="95"/>
      <c r="G88" s="95"/>
      <c r="H88" s="95"/>
      <c r="I88" s="90"/>
      <c r="J88" s="103">
        <f t="shared" ref="J88:L91" si="4">J89</f>
        <v>410.6</v>
      </c>
      <c r="K88" s="103">
        <f t="shared" si="4"/>
        <v>434.5</v>
      </c>
      <c r="L88" s="103">
        <f t="shared" si="4"/>
        <v>450</v>
      </c>
      <c r="M88" s="135"/>
      <c r="N88" s="96"/>
      <c r="O88" s="96"/>
    </row>
    <row r="89" spans="1:15" s="61" customFormat="1" ht="12.75">
      <c r="A89" s="212"/>
      <c r="B89" s="197" t="s">
        <v>256</v>
      </c>
      <c r="C89" s="216">
        <v>871</v>
      </c>
      <c r="D89" s="93" t="s">
        <v>154</v>
      </c>
      <c r="E89" s="93" t="s">
        <v>151</v>
      </c>
      <c r="F89" s="95"/>
      <c r="G89" s="95"/>
      <c r="H89" s="95"/>
      <c r="I89" s="90"/>
      <c r="J89" s="103">
        <f t="shared" si="4"/>
        <v>410.6</v>
      </c>
      <c r="K89" s="103">
        <f t="shared" si="4"/>
        <v>434.5</v>
      </c>
      <c r="L89" s="103">
        <f t="shared" si="4"/>
        <v>450</v>
      </c>
      <c r="M89" s="135"/>
      <c r="N89" s="96"/>
      <c r="O89" s="96"/>
    </row>
    <row r="90" spans="1:15" s="61" customFormat="1" ht="12.75">
      <c r="A90" s="212"/>
      <c r="B90" s="182" t="s">
        <v>255</v>
      </c>
      <c r="C90" s="217">
        <v>871</v>
      </c>
      <c r="D90" s="85" t="s">
        <v>154</v>
      </c>
      <c r="E90" s="85" t="s">
        <v>151</v>
      </c>
      <c r="F90" s="74" t="s">
        <v>184</v>
      </c>
      <c r="G90" s="74" t="s">
        <v>178</v>
      </c>
      <c r="H90" s="74" t="s">
        <v>185</v>
      </c>
      <c r="I90" s="90"/>
      <c r="J90" s="103">
        <f t="shared" si="4"/>
        <v>410.6</v>
      </c>
      <c r="K90" s="103">
        <f t="shared" si="4"/>
        <v>434.5</v>
      </c>
      <c r="L90" s="103">
        <f t="shared" si="4"/>
        <v>450</v>
      </c>
      <c r="M90" s="141"/>
      <c r="N90" s="96"/>
      <c r="O90" s="96"/>
    </row>
    <row r="91" spans="1:15" s="61" customFormat="1" ht="12.75">
      <c r="A91" s="212"/>
      <c r="B91" s="182" t="s">
        <v>254</v>
      </c>
      <c r="C91" s="217">
        <v>871</v>
      </c>
      <c r="D91" s="79" t="s">
        <v>154</v>
      </c>
      <c r="E91" s="79" t="s">
        <v>151</v>
      </c>
      <c r="F91" s="70" t="s">
        <v>184</v>
      </c>
      <c r="G91" s="70" t="s">
        <v>181</v>
      </c>
      <c r="H91" s="70" t="s">
        <v>185</v>
      </c>
      <c r="I91" s="73"/>
      <c r="J91" s="102">
        <f t="shared" si="4"/>
        <v>410.6</v>
      </c>
      <c r="K91" s="102">
        <f t="shared" si="4"/>
        <v>434.5</v>
      </c>
      <c r="L91" s="102">
        <f t="shared" si="4"/>
        <v>450</v>
      </c>
      <c r="M91" s="141"/>
      <c r="N91" s="96"/>
      <c r="O91" s="96"/>
    </row>
    <row r="92" spans="1:15" s="61" customFormat="1" ht="38.25">
      <c r="A92" s="212"/>
      <c r="B92" s="182" t="s">
        <v>253</v>
      </c>
      <c r="C92" s="217">
        <v>871</v>
      </c>
      <c r="D92" s="79" t="s">
        <v>154</v>
      </c>
      <c r="E92" s="79" t="s">
        <v>151</v>
      </c>
      <c r="F92" s="70" t="s">
        <v>184</v>
      </c>
      <c r="G92" s="70" t="s">
        <v>181</v>
      </c>
      <c r="H92" s="70" t="s">
        <v>250</v>
      </c>
      <c r="I92" s="73"/>
      <c r="J92" s="57">
        <f>J93+J94</f>
        <v>410.6</v>
      </c>
      <c r="K92" s="57">
        <f>K93+K94</f>
        <v>434.5</v>
      </c>
      <c r="L92" s="57">
        <f>L93+L94</f>
        <v>450</v>
      </c>
      <c r="M92" s="141"/>
      <c r="N92" s="96"/>
      <c r="O92" s="96"/>
    </row>
    <row r="93" spans="1:15" s="61" customFormat="1" ht="76.5">
      <c r="A93" s="212"/>
      <c r="B93" s="182" t="s">
        <v>252</v>
      </c>
      <c r="C93" s="217">
        <v>871</v>
      </c>
      <c r="D93" s="79" t="s">
        <v>154</v>
      </c>
      <c r="E93" s="79" t="s">
        <v>151</v>
      </c>
      <c r="F93" s="70" t="s">
        <v>184</v>
      </c>
      <c r="G93" s="70" t="s">
        <v>181</v>
      </c>
      <c r="H93" s="70" t="s">
        <v>250</v>
      </c>
      <c r="I93" s="101" t="s">
        <v>251</v>
      </c>
      <c r="J93" s="57">
        <v>310.60000000000002</v>
      </c>
      <c r="K93" s="57">
        <v>334.5</v>
      </c>
      <c r="L93" s="57">
        <v>350</v>
      </c>
      <c r="M93" s="141"/>
      <c r="N93" s="96"/>
      <c r="O93" s="96"/>
    </row>
    <row r="94" spans="1:15" s="61" customFormat="1" ht="12.75">
      <c r="A94" s="212"/>
      <c r="B94" s="182" t="s">
        <v>235</v>
      </c>
      <c r="C94" s="217">
        <v>871</v>
      </c>
      <c r="D94" s="79" t="s">
        <v>154</v>
      </c>
      <c r="E94" s="79" t="s">
        <v>151</v>
      </c>
      <c r="F94" s="70" t="s">
        <v>184</v>
      </c>
      <c r="G94" s="70" t="s">
        <v>181</v>
      </c>
      <c r="H94" s="70" t="s">
        <v>250</v>
      </c>
      <c r="I94" s="101" t="s">
        <v>233</v>
      </c>
      <c r="J94" s="57">
        <v>100</v>
      </c>
      <c r="K94" s="57">
        <v>100</v>
      </c>
      <c r="L94" s="57">
        <v>100</v>
      </c>
      <c r="M94" s="141"/>
      <c r="N94" s="96"/>
      <c r="O94" s="96"/>
    </row>
    <row r="95" spans="1:15" s="61" customFormat="1" ht="12.75">
      <c r="A95" s="212"/>
      <c r="B95" s="196" t="s">
        <v>249</v>
      </c>
      <c r="C95" s="216">
        <v>871</v>
      </c>
      <c r="D95" s="93" t="s">
        <v>151</v>
      </c>
      <c r="E95" s="93"/>
      <c r="F95" s="85"/>
      <c r="G95" s="85"/>
      <c r="H95" s="85"/>
      <c r="I95" s="85"/>
      <c r="J95" s="91">
        <f>J97</f>
        <v>500</v>
      </c>
      <c r="K95" s="91">
        <f>K97</f>
        <v>1500</v>
      </c>
      <c r="L95" s="91">
        <f>L97</f>
        <v>1500</v>
      </c>
      <c r="M95" s="141"/>
      <c r="N95" s="96"/>
      <c r="O95" s="96"/>
    </row>
    <row r="96" spans="1:15" s="61" customFormat="1" ht="12.75">
      <c r="A96" s="212"/>
      <c r="B96" s="196" t="s">
        <v>248</v>
      </c>
      <c r="C96" s="216">
        <v>871</v>
      </c>
      <c r="D96" s="93" t="s">
        <v>151</v>
      </c>
      <c r="E96" s="93" t="s">
        <v>148</v>
      </c>
      <c r="F96" s="85"/>
      <c r="G96" s="85"/>
      <c r="H96" s="85"/>
      <c r="I96" s="85"/>
      <c r="J96" s="91">
        <f t="shared" ref="J96:L97" si="5">J97</f>
        <v>500</v>
      </c>
      <c r="K96" s="91">
        <f t="shared" si="5"/>
        <v>1500</v>
      </c>
      <c r="L96" s="91">
        <f t="shared" si="5"/>
        <v>1500</v>
      </c>
      <c r="M96" s="141"/>
      <c r="N96" s="96"/>
      <c r="O96" s="96"/>
    </row>
    <row r="97" spans="1:15" s="61" customFormat="1" ht="38.25">
      <c r="A97" s="212"/>
      <c r="B97" s="167" t="s">
        <v>247</v>
      </c>
      <c r="C97" s="215">
        <v>871</v>
      </c>
      <c r="D97" s="74" t="s">
        <v>151</v>
      </c>
      <c r="E97" s="74" t="s">
        <v>148</v>
      </c>
      <c r="F97" s="74" t="s">
        <v>151</v>
      </c>
      <c r="G97" s="74"/>
      <c r="H97" s="74"/>
      <c r="I97" s="90"/>
      <c r="J97" s="91">
        <f t="shared" si="5"/>
        <v>500</v>
      </c>
      <c r="K97" s="91">
        <f t="shared" si="5"/>
        <v>1500</v>
      </c>
      <c r="L97" s="91">
        <f t="shared" si="5"/>
        <v>1500</v>
      </c>
      <c r="M97" s="141"/>
      <c r="N97" s="96"/>
      <c r="O97" s="96"/>
    </row>
    <row r="98" spans="1:15" s="61" customFormat="1" ht="25.5">
      <c r="A98" s="212"/>
      <c r="B98" s="198" t="s">
        <v>246</v>
      </c>
      <c r="C98" s="215">
        <v>871</v>
      </c>
      <c r="D98" s="74" t="s">
        <v>151</v>
      </c>
      <c r="E98" s="74" t="s">
        <v>148</v>
      </c>
      <c r="F98" s="74" t="s">
        <v>151</v>
      </c>
      <c r="G98" s="74" t="s">
        <v>161</v>
      </c>
      <c r="H98" s="74" t="s">
        <v>185</v>
      </c>
      <c r="I98" s="90"/>
      <c r="J98" s="91">
        <f>J100+J102+J104+J106</f>
        <v>500</v>
      </c>
      <c r="K98" s="91">
        <f t="shared" ref="K98:L98" si="6">K100+K102+K104+K106</f>
        <v>1500</v>
      </c>
      <c r="L98" s="91">
        <f t="shared" si="6"/>
        <v>1500</v>
      </c>
      <c r="M98" s="141"/>
      <c r="N98" s="96"/>
      <c r="O98" s="96"/>
    </row>
    <row r="99" spans="1:15" s="61" customFormat="1" ht="12.75">
      <c r="A99" s="212"/>
      <c r="B99" s="183" t="s">
        <v>245</v>
      </c>
      <c r="C99" s="218">
        <v>871</v>
      </c>
      <c r="D99" s="70" t="s">
        <v>151</v>
      </c>
      <c r="E99" s="70" t="s">
        <v>148</v>
      </c>
      <c r="F99" s="70" t="s">
        <v>151</v>
      </c>
      <c r="G99" s="70" t="s">
        <v>161</v>
      </c>
      <c r="H99" s="70" t="s">
        <v>244</v>
      </c>
      <c r="I99" s="73"/>
      <c r="J99" s="57">
        <f>J100</f>
        <v>200</v>
      </c>
      <c r="K99" s="57">
        <f>K100</f>
        <v>1300</v>
      </c>
      <c r="L99" s="57">
        <f>L100</f>
        <v>1300</v>
      </c>
      <c r="M99" s="135"/>
      <c r="N99" s="96"/>
      <c r="O99" s="96"/>
    </row>
    <row r="100" spans="1:15" s="61" customFormat="1" ht="12.75">
      <c r="A100" s="212"/>
      <c r="B100" s="175" t="s">
        <v>235</v>
      </c>
      <c r="C100" s="220">
        <v>871</v>
      </c>
      <c r="D100" s="70" t="s">
        <v>151</v>
      </c>
      <c r="E100" s="70" t="s">
        <v>148</v>
      </c>
      <c r="F100" s="70" t="s">
        <v>151</v>
      </c>
      <c r="G100" s="70" t="s">
        <v>161</v>
      </c>
      <c r="H100" s="70" t="s">
        <v>244</v>
      </c>
      <c r="I100" s="73">
        <v>240</v>
      </c>
      <c r="J100" s="57">
        <v>200</v>
      </c>
      <c r="K100" s="57">
        <v>1300</v>
      </c>
      <c r="L100" s="57">
        <v>1300</v>
      </c>
      <c r="M100" s="135"/>
      <c r="N100" s="96"/>
      <c r="O100" s="96"/>
    </row>
    <row r="101" spans="1:15" s="61" customFormat="1" ht="25.5" hidden="1" customHeight="1">
      <c r="A101" s="212"/>
      <c r="B101" s="183" t="s">
        <v>243</v>
      </c>
      <c r="C101" s="218"/>
      <c r="D101" s="70" t="s">
        <v>151</v>
      </c>
      <c r="E101" s="70" t="s">
        <v>148</v>
      </c>
      <c r="F101" s="70" t="s">
        <v>151</v>
      </c>
      <c r="G101" s="70" t="s">
        <v>186</v>
      </c>
      <c r="H101" s="70" t="s">
        <v>242</v>
      </c>
      <c r="I101" s="73"/>
      <c r="J101" s="57">
        <f>J102</f>
        <v>0</v>
      </c>
      <c r="K101" s="57">
        <v>0</v>
      </c>
      <c r="L101" s="57">
        <f>L102</f>
        <v>0</v>
      </c>
      <c r="M101" s="135"/>
      <c r="N101" s="96"/>
      <c r="O101" s="96"/>
    </row>
    <row r="102" spans="1:15" s="61" customFormat="1" ht="12.75" hidden="1" customHeight="1">
      <c r="A102" s="212"/>
      <c r="B102" s="175" t="s">
        <v>235</v>
      </c>
      <c r="C102" s="220"/>
      <c r="D102" s="70" t="s">
        <v>151</v>
      </c>
      <c r="E102" s="70" t="s">
        <v>148</v>
      </c>
      <c r="F102" s="70" t="s">
        <v>151</v>
      </c>
      <c r="G102" s="70" t="s">
        <v>186</v>
      </c>
      <c r="H102" s="70" t="s">
        <v>242</v>
      </c>
      <c r="I102" s="73">
        <v>240</v>
      </c>
      <c r="J102" s="57">
        <v>0</v>
      </c>
      <c r="K102" s="57">
        <v>0</v>
      </c>
      <c r="L102" s="57">
        <v>0</v>
      </c>
      <c r="M102" s="135"/>
      <c r="N102" s="96"/>
      <c r="O102" s="96"/>
    </row>
    <row r="103" spans="1:15" s="61" customFormat="1" ht="27" customHeight="1">
      <c r="A103" s="212"/>
      <c r="B103" s="147" t="s">
        <v>390</v>
      </c>
      <c r="C103" s="220">
        <v>871</v>
      </c>
      <c r="D103" s="70" t="s">
        <v>151</v>
      </c>
      <c r="E103" s="70" t="s">
        <v>148</v>
      </c>
      <c r="F103" s="70" t="s">
        <v>242</v>
      </c>
      <c r="G103" s="73">
        <v>240</v>
      </c>
      <c r="H103" s="70" t="s">
        <v>242</v>
      </c>
      <c r="I103" s="73"/>
      <c r="J103" s="57">
        <f>J104</f>
        <v>100</v>
      </c>
      <c r="K103" s="57">
        <f>K104</f>
        <v>100</v>
      </c>
      <c r="L103" s="57">
        <f>L104</f>
        <v>100</v>
      </c>
      <c r="M103" s="135"/>
      <c r="N103" s="96"/>
      <c r="O103" s="96"/>
    </row>
    <row r="104" spans="1:15" s="61" customFormat="1" ht="12.75" customHeight="1">
      <c r="A104" s="212"/>
      <c r="B104" s="147" t="s">
        <v>235</v>
      </c>
      <c r="C104" s="220">
        <v>871</v>
      </c>
      <c r="D104" s="70" t="s">
        <v>151</v>
      </c>
      <c r="E104" s="70" t="s">
        <v>148</v>
      </c>
      <c r="F104" s="70" t="s">
        <v>242</v>
      </c>
      <c r="G104" s="73">
        <v>240</v>
      </c>
      <c r="H104" s="70" t="s">
        <v>242</v>
      </c>
      <c r="I104" s="73">
        <v>240</v>
      </c>
      <c r="J104" s="57">
        <v>100</v>
      </c>
      <c r="K104" s="57">
        <v>100</v>
      </c>
      <c r="L104" s="57">
        <v>100</v>
      </c>
      <c r="M104" s="135"/>
      <c r="N104" s="96"/>
      <c r="O104" s="96"/>
    </row>
    <row r="105" spans="1:15" s="61" customFormat="1" ht="12.75" customHeight="1">
      <c r="A105" s="212"/>
      <c r="B105" s="147" t="s">
        <v>391</v>
      </c>
      <c r="C105" s="220">
        <v>871</v>
      </c>
      <c r="D105" s="70" t="s">
        <v>151</v>
      </c>
      <c r="E105" s="70" t="s">
        <v>148</v>
      </c>
      <c r="F105" s="70" t="s">
        <v>392</v>
      </c>
      <c r="G105" s="73">
        <v>240</v>
      </c>
      <c r="H105" s="70" t="s">
        <v>392</v>
      </c>
      <c r="I105" s="73"/>
      <c r="J105" s="57">
        <f>J106</f>
        <v>200</v>
      </c>
      <c r="K105" s="57">
        <f>K106</f>
        <v>100</v>
      </c>
      <c r="L105" s="57">
        <f>L106</f>
        <v>100</v>
      </c>
      <c r="M105" s="135"/>
      <c r="N105" s="96"/>
      <c r="O105" s="96"/>
    </row>
    <row r="106" spans="1:15" s="61" customFormat="1" ht="12.75" customHeight="1">
      <c r="A106" s="212"/>
      <c r="B106" s="147" t="s">
        <v>235</v>
      </c>
      <c r="C106" s="220">
        <v>871</v>
      </c>
      <c r="D106" s="70" t="s">
        <v>151</v>
      </c>
      <c r="E106" s="70" t="s">
        <v>148</v>
      </c>
      <c r="F106" s="70" t="s">
        <v>392</v>
      </c>
      <c r="G106" s="73">
        <v>240</v>
      </c>
      <c r="H106" s="70" t="s">
        <v>392</v>
      </c>
      <c r="I106" s="73">
        <v>240</v>
      </c>
      <c r="J106" s="57">
        <v>200</v>
      </c>
      <c r="K106" s="57">
        <v>100</v>
      </c>
      <c r="L106" s="57">
        <v>100</v>
      </c>
      <c r="M106" s="135"/>
      <c r="N106" s="96"/>
      <c r="O106" s="96"/>
    </row>
    <row r="107" spans="1:15" s="61" customFormat="1" ht="12.75">
      <c r="A107" s="212"/>
      <c r="B107" s="199" t="s">
        <v>241</v>
      </c>
      <c r="C107" s="216">
        <v>871</v>
      </c>
      <c r="D107" s="94" t="s">
        <v>153</v>
      </c>
      <c r="E107" s="94"/>
      <c r="F107" s="95"/>
      <c r="G107" s="95"/>
      <c r="H107" s="95"/>
      <c r="I107" s="94"/>
      <c r="J107" s="91">
        <f>J111+J108</f>
        <v>1</v>
      </c>
      <c r="K107" s="91">
        <f>K111+K108</f>
        <v>1</v>
      </c>
      <c r="L107" s="91">
        <f>L111+L108</f>
        <v>1</v>
      </c>
      <c r="M107" s="135"/>
      <c r="N107" s="96"/>
      <c r="O107" s="96"/>
    </row>
    <row r="108" spans="1:15" s="61" customFormat="1" ht="12.75">
      <c r="A108" s="212"/>
      <c r="B108" s="199" t="s">
        <v>240</v>
      </c>
      <c r="C108" s="216">
        <v>871</v>
      </c>
      <c r="D108" s="94" t="s">
        <v>153</v>
      </c>
      <c r="E108" s="94" t="s">
        <v>148</v>
      </c>
      <c r="F108" s="95"/>
      <c r="G108" s="95"/>
      <c r="H108" s="95"/>
      <c r="I108" s="94"/>
      <c r="J108" s="91">
        <f t="shared" ref="J108:L109" si="7">J109</f>
        <v>0</v>
      </c>
      <c r="K108" s="91">
        <f t="shared" si="7"/>
        <v>0</v>
      </c>
      <c r="L108" s="91">
        <f t="shared" si="7"/>
        <v>0</v>
      </c>
      <c r="M108" s="135"/>
      <c r="N108" s="96"/>
      <c r="O108" s="96"/>
    </row>
    <row r="109" spans="1:15" s="61" customFormat="1" ht="12.75">
      <c r="A109" s="212"/>
      <c r="B109" s="200" t="s">
        <v>240</v>
      </c>
      <c r="C109" s="219">
        <v>871</v>
      </c>
      <c r="D109" s="70" t="s">
        <v>153</v>
      </c>
      <c r="E109" s="70" t="s">
        <v>148</v>
      </c>
      <c r="F109" s="70" t="s">
        <v>184</v>
      </c>
      <c r="G109" s="70" t="s">
        <v>181</v>
      </c>
      <c r="H109" s="100"/>
      <c r="I109" s="99"/>
      <c r="J109" s="57">
        <f t="shared" si="7"/>
        <v>0</v>
      </c>
      <c r="K109" s="57">
        <f t="shared" si="7"/>
        <v>0</v>
      </c>
      <c r="L109" s="57">
        <f t="shared" si="7"/>
        <v>0</v>
      </c>
      <c r="M109" s="135"/>
      <c r="N109" s="96"/>
      <c r="O109" s="96"/>
    </row>
    <row r="110" spans="1:15" s="61" customFormat="1" ht="12.75">
      <c r="A110" s="212"/>
      <c r="B110" s="200" t="s">
        <v>235</v>
      </c>
      <c r="C110" s="219">
        <v>871</v>
      </c>
      <c r="D110" s="99" t="s">
        <v>153</v>
      </c>
      <c r="E110" s="70" t="s">
        <v>148</v>
      </c>
      <c r="F110" s="70" t="s">
        <v>184</v>
      </c>
      <c r="G110" s="70" t="s">
        <v>181</v>
      </c>
      <c r="H110" s="70" t="s">
        <v>239</v>
      </c>
      <c r="I110" s="70" t="s">
        <v>233</v>
      </c>
      <c r="J110" s="57">
        <v>0</v>
      </c>
      <c r="K110" s="57">
        <v>0</v>
      </c>
      <c r="L110" s="57">
        <v>0</v>
      </c>
      <c r="M110" s="135"/>
      <c r="N110" s="96"/>
      <c r="O110" s="96"/>
    </row>
    <row r="111" spans="1:15" s="61" customFormat="1" ht="12.75">
      <c r="A111" s="212"/>
      <c r="B111" s="201" t="s">
        <v>238</v>
      </c>
      <c r="C111" s="216">
        <v>871</v>
      </c>
      <c r="D111" s="94" t="s">
        <v>153</v>
      </c>
      <c r="E111" s="94" t="s">
        <v>152</v>
      </c>
      <c r="F111" s="95"/>
      <c r="G111" s="95"/>
      <c r="H111" s="95"/>
      <c r="I111" s="94"/>
      <c r="J111" s="91">
        <f t="shared" ref="J111:L113" si="8">J112</f>
        <v>1</v>
      </c>
      <c r="K111" s="91">
        <f t="shared" si="8"/>
        <v>1</v>
      </c>
      <c r="L111" s="91">
        <f t="shared" si="8"/>
        <v>1</v>
      </c>
      <c r="M111" s="135"/>
      <c r="N111" s="96"/>
      <c r="O111" s="96"/>
    </row>
    <row r="112" spans="1:15" s="61" customFormat="1" ht="27.75" customHeight="1">
      <c r="A112" s="212"/>
      <c r="B112" s="198" t="s">
        <v>237</v>
      </c>
      <c r="C112" s="215">
        <v>871</v>
      </c>
      <c r="D112" s="74" t="s">
        <v>153</v>
      </c>
      <c r="E112" s="74" t="s">
        <v>152</v>
      </c>
      <c r="F112" s="74" t="s">
        <v>153</v>
      </c>
      <c r="G112" s="74"/>
      <c r="H112" s="74"/>
      <c r="I112" s="85"/>
      <c r="J112" s="91">
        <f t="shared" si="8"/>
        <v>1</v>
      </c>
      <c r="K112" s="91">
        <f t="shared" si="8"/>
        <v>1</v>
      </c>
      <c r="L112" s="91">
        <f t="shared" si="8"/>
        <v>1</v>
      </c>
      <c r="M112" s="135"/>
      <c r="N112" s="96"/>
      <c r="O112" s="96"/>
    </row>
    <row r="113" spans="1:15" s="61" customFormat="1" ht="36" customHeight="1">
      <c r="A113" s="212"/>
      <c r="B113" s="188" t="s">
        <v>236</v>
      </c>
      <c r="C113" s="218">
        <v>871</v>
      </c>
      <c r="D113" s="70" t="s">
        <v>153</v>
      </c>
      <c r="E113" s="70" t="s">
        <v>152</v>
      </c>
      <c r="F113" s="70" t="s">
        <v>153</v>
      </c>
      <c r="G113" s="70" t="s">
        <v>161</v>
      </c>
      <c r="H113" s="70" t="s">
        <v>234</v>
      </c>
      <c r="I113" s="85"/>
      <c r="J113" s="91">
        <f t="shared" si="8"/>
        <v>1</v>
      </c>
      <c r="K113" s="91">
        <f t="shared" si="8"/>
        <v>1</v>
      </c>
      <c r="L113" s="91">
        <f t="shared" si="8"/>
        <v>1</v>
      </c>
      <c r="M113" s="135"/>
      <c r="N113" s="96"/>
      <c r="O113" s="96"/>
    </row>
    <row r="114" spans="1:15" s="61" customFormat="1" ht="12.75" customHeight="1">
      <c r="A114" s="212"/>
      <c r="B114" s="175" t="s">
        <v>235</v>
      </c>
      <c r="C114" s="220">
        <v>871</v>
      </c>
      <c r="D114" s="70" t="s">
        <v>153</v>
      </c>
      <c r="E114" s="70" t="s">
        <v>152</v>
      </c>
      <c r="F114" s="70" t="s">
        <v>153</v>
      </c>
      <c r="G114" s="70" t="s">
        <v>161</v>
      </c>
      <c r="H114" s="70" t="s">
        <v>234</v>
      </c>
      <c r="I114" s="79" t="s">
        <v>233</v>
      </c>
      <c r="J114" s="57">
        <v>1</v>
      </c>
      <c r="K114" s="57">
        <v>1</v>
      </c>
      <c r="L114" s="57">
        <v>1</v>
      </c>
      <c r="M114" s="135"/>
      <c r="N114" s="96"/>
      <c r="O114" s="96"/>
    </row>
    <row r="115" spans="1:15" s="61" customFormat="1" ht="12.75" customHeight="1">
      <c r="A115" s="212"/>
      <c r="B115" s="196" t="s">
        <v>232</v>
      </c>
      <c r="C115" s="216">
        <v>871</v>
      </c>
      <c r="D115" s="93" t="s">
        <v>145</v>
      </c>
      <c r="E115" s="93"/>
      <c r="F115" s="95"/>
      <c r="G115" s="95"/>
      <c r="H115" s="98"/>
      <c r="I115" s="98"/>
      <c r="J115" s="97">
        <f>J116+J120+J150</f>
        <v>10204.699999999999</v>
      </c>
      <c r="K115" s="97">
        <f>K116+K120+K150</f>
        <v>8692.1</v>
      </c>
      <c r="L115" s="97">
        <f>L116+L120+L150</f>
        <v>7923.7999999999993</v>
      </c>
      <c r="M115" s="135"/>
      <c r="N115" s="96"/>
      <c r="O115" s="96"/>
    </row>
    <row r="116" spans="1:15" s="61" customFormat="1" ht="12.75" customHeight="1">
      <c r="A116" s="212"/>
      <c r="B116" s="201" t="s">
        <v>231</v>
      </c>
      <c r="C116" s="216">
        <v>871</v>
      </c>
      <c r="D116" s="94" t="s">
        <v>145</v>
      </c>
      <c r="E116" s="94" t="s">
        <v>147</v>
      </c>
      <c r="F116" s="95"/>
      <c r="G116" s="95"/>
      <c r="H116" s="98"/>
      <c r="I116" s="98"/>
      <c r="J116" s="97">
        <f t="shared" ref="J116:L118" si="9">J117</f>
        <v>817.9</v>
      </c>
      <c r="K116" s="97">
        <f t="shared" si="9"/>
        <v>817.9</v>
      </c>
      <c r="L116" s="97">
        <f t="shared" si="9"/>
        <v>817.9</v>
      </c>
      <c r="M116" s="135"/>
      <c r="N116" s="96"/>
      <c r="O116" s="96"/>
    </row>
    <row r="117" spans="1:15" ht="12.75">
      <c r="A117" s="212"/>
      <c r="B117" s="195" t="s">
        <v>179</v>
      </c>
      <c r="C117" s="223">
        <v>871</v>
      </c>
      <c r="D117" s="70" t="s">
        <v>145</v>
      </c>
      <c r="E117" s="70" t="s">
        <v>147</v>
      </c>
      <c r="F117" s="70" t="s">
        <v>176</v>
      </c>
      <c r="G117" s="70"/>
      <c r="H117" s="70"/>
      <c r="I117" s="73"/>
      <c r="J117" s="57">
        <f t="shared" si="9"/>
        <v>817.9</v>
      </c>
      <c r="K117" s="57">
        <f t="shared" si="9"/>
        <v>817.9</v>
      </c>
      <c r="L117" s="57">
        <f t="shared" si="9"/>
        <v>817.9</v>
      </c>
      <c r="M117" s="135"/>
      <c r="N117" s="64"/>
      <c r="O117" s="64"/>
    </row>
    <row r="118" spans="1:15" ht="12.75">
      <c r="A118" s="212"/>
      <c r="B118" s="175" t="s">
        <v>183</v>
      </c>
      <c r="C118" s="220">
        <v>871</v>
      </c>
      <c r="D118" s="70" t="s">
        <v>145</v>
      </c>
      <c r="E118" s="70" t="s">
        <v>147</v>
      </c>
      <c r="F118" s="70" t="s">
        <v>176</v>
      </c>
      <c r="G118" s="70" t="s">
        <v>181</v>
      </c>
      <c r="H118" s="70"/>
      <c r="I118" s="73"/>
      <c r="J118" s="57">
        <f t="shared" si="9"/>
        <v>817.9</v>
      </c>
      <c r="K118" s="57">
        <f t="shared" si="9"/>
        <v>817.9</v>
      </c>
      <c r="L118" s="57">
        <f t="shared" si="9"/>
        <v>817.9</v>
      </c>
      <c r="M118" s="135"/>
      <c r="N118" s="64"/>
      <c r="O118" s="64"/>
    </row>
    <row r="119" spans="1:15" ht="12.75">
      <c r="A119" s="212"/>
      <c r="B119" s="175" t="s">
        <v>230</v>
      </c>
      <c r="C119" s="220">
        <v>871</v>
      </c>
      <c r="D119" s="70" t="s">
        <v>145</v>
      </c>
      <c r="E119" s="70" t="s">
        <v>147</v>
      </c>
      <c r="F119" s="70" t="s">
        <v>176</v>
      </c>
      <c r="G119" s="70" t="s">
        <v>181</v>
      </c>
      <c r="H119" s="70" t="s">
        <v>479</v>
      </c>
      <c r="I119" s="73">
        <v>240</v>
      </c>
      <c r="J119" s="57">
        <v>817.9</v>
      </c>
      <c r="K119" s="57">
        <v>817.9</v>
      </c>
      <c r="L119" s="57">
        <v>817.9</v>
      </c>
      <c r="M119" s="135"/>
      <c r="N119" s="64"/>
      <c r="O119" s="64"/>
    </row>
    <row r="120" spans="1:15" ht="12.75">
      <c r="A120" s="212"/>
      <c r="B120" s="201" t="s">
        <v>229</v>
      </c>
      <c r="C120" s="216">
        <v>871</v>
      </c>
      <c r="D120" s="94" t="s">
        <v>145</v>
      </c>
      <c r="E120" s="94" t="s">
        <v>151</v>
      </c>
      <c r="F120" s="95"/>
      <c r="G120" s="95"/>
      <c r="H120" s="95"/>
      <c r="I120" s="73"/>
      <c r="J120" s="91">
        <f>J121+J128+J145+J148+J150</f>
        <v>9186.7999999999993</v>
      </c>
      <c r="K120" s="91">
        <f>K121+K128+K145+K148+K150</f>
        <v>7674.2</v>
      </c>
      <c r="L120" s="91">
        <f>L121+L128+L145+L148+L150</f>
        <v>6905.9</v>
      </c>
      <c r="M120" s="135"/>
      <c r="N120" s="64"/>
      <c r="O120" s="64"/>
    </row>
    <row r="121" spans="1:15" ht="21" hidden="1" customHeight="1">
      <c r="A121" s="212"/>
      <c r="B121" s="174" t="s">
        <v>228</v>
      </c>
      <c r="C121" s="223"/>
      <c r="D121" s="74" t="s">
        <v>145</v>
      </c>
      <c r="E121" s="74" t="s">
        <v>151</v>
      </c>
      <c r="F121" s="74" t="s">
        <v>156</v>
      </c>
      <c r="G121" s="74"/>
      <c r="H121" s="74"/>
      <c r="I121" s="90"/>
      <c r="J121" s="91">
        <f>J122</f>
        <v>0</v>
      </c>
      <c r="K121" s="91">
        <f>K122</f>
        <v>0</v>
      </c>
      <c r="L121" s="91">
        <f>L122</f>
        <v>0</v>
      </c>
      <c r="M121" s="135"/>
      <c r="N121" s="64"/>
      <c r="O121" s="64"/>
    </row>
    <row r="122" spans="1:15" ht="12.75" hidden="1" customHeight="1">
      <c r="A122" s="212"/>
      <c r="B122" s="174" t="s">
        <v>227</v>
      </c>
      <c r="C122" s="223"/>
      <c r="D122" s="74" t="s">
        <v>145</v>
      </c>
      <c r="E122" s="74" t="s">
        <v>151</v>
      </c>
      <c r="F122" s="74" t="s">
        <v>156</v>
      </c>
      <c r="G122" s="74" t="s">
        <v>161</v>
      </c>
      <c r="H122" s="74" t="s">
        <v>185</v>
      </c>
      <c r="I122" s="90"/>
      <c r="J122" s="91">
        <f>J125+J127</f>
        <v>0</v>
      </c>
      <c r="K122" s="91">
        <f>K125+K127</f>
        <v>0</v>
      </c>
      <c r="L122" s="91">
        <f>L125+L127</f>
        <v>0</v>
      </c>
      <c r="M122" s="135"/>
      <c r="N122" s="64"/>
      <c r="O122" s="64"/>
    </row>
    <row r="123" spans="1:15" ht="12.75" hidden="1" customHeight="1">
      <c r="A123" s="212"/>
      <c r="B123" s="175" t="s">
        <v>226</v>
      </c>
      <c r="C123" s="220"/>
      <c r="D123" s="70" t="s">
        <v>145</v>
      </c>
      <c r="E123" s="70" t="s">
        <v>151</v>
      </c>
      <c r="F123" s="70" t="s">
        <v>156</v>
      </c>
      <c r="G123" s="70" t="s">
        <v>161</v>
      </c>
      <c r="H123" s="70" t="s">
        <v>224</v>
      </c>
      <c r="I123" s="73"/>
      <c r="J123" s="57">
        <f t="shared" ref="J123:L124" si="10">J124</f>
        <v>0</v>
      </c>
      <c r="K123" s="57">
        <f t="shared" si="10"/>
        <v>0</v>
      </c>
      <c r="L123" s="57">
        <f t="shared" si="10"/>
        <v>0</v>
      </c>
      <c r="M123" s="135"/>
      <c r="N123" s="64"/>
      <c r="O123" s="64"/>
    </row>
    <row r="124" spans="1:15" ht="12.75" hidden="1" customHeight="1">
      <c r="A124" s="212"/>
      <c r="B124" s="175" t="s">
        <v>225</v>
      </c>
      <c r="C124" s="220"/>
      <c r="D124" s="70" t="s">
        <v>145</v>
      </c>
      <c r="E124" s="70" t="s">
        <v>151</v>
      </c>
      <c r="F124" s="70" t="s">
        <v>156</v>
      </c>
      <c r="G124" s="70" t="s">
        <v>161</v>
      </c>
      <c r="H124" s="70" t="s">
        <v>224</v>
      </c>
      <c r="I124" s="73"/>
      <c r="J124" s="57">
        <f t="shared" si="10"/>
        <v>0</v>
      </c>
      <c r="K124" s="57">
        <f t="shared" si="10"/>
        <v>0</v>
      </c>
      <c r="L124" s="57">
        <f t="shared" si="10"/>
        <v>0</v>
      </c>
      <c r="M124" s="135"/>
      <c r="N124" s="64"/>
      <c r="O124" s="64"/>
    </row>
    <row r="125" spans="1:15" ht="12.75" hidden="1" customHeight="1">
      <c r="A125" s="212"/>
      <c r="B125" s="175" t="s">
        <v>182</v>
      </c>
      <c r="C125" s="220"/>
      <c r="D125" s="70" t="s">
        <v>145</v>
      </c>
      <c r="E125" s="70" t="s">
        <v>151</v>
      </c>
      <c r="F125" s="70" t="s">
        <v>156</v>
      </c>
      <c r="G125" s="70" t="s">
        <v>161</v>
      </c>
      <c r="H125" s="70" t="s">
        <v>224</v>
      </c>
      <c r="I125" s="73">
        <v>240</v>
      </c>
      <c r="J125" s="57"/>
      <c r="K125" s="57"/>
      <c r="L125" s="57"/>
      <c r="M125" s="135"/>
      <c r="N125" s="64"/>
      <c r="O125" s="64"/>
    </row>
    <row r="126" spans="1:15" ht="22.5" hidden="1" customHeight="1">
      <c r="A126" s="212"/>
      <c r="B126" s="175" t="s">
        <v>223</v>
      </c>
      <c r="C126" s="220"/>
      <c r="D126" s="70" t="s">
        <v>145</v>
      </c>
      <c r="E126" s="70" t="s">
        <v>151</v>
      </c>
      <c r="F126" s="70" t="s">
        <v>156</v>
      </c>
      <c r="G126" s="70" t="s">
        <v>161</v>
      </c>
      <c r="H126" s="70" t="s">
        <v>222</v>
      </c>
      <c r="I126" s="73"/>
      <c r="J126" s="57"/>
      <c r="K126" s="57"/>
      <c r="L126" s="57"/>
      <c r="M126" s="135"/>
      <c r="N126" s="64"/>
      <c r="O126" s="64"/>
    </row>
    <row r="127" spans="1:15" ht="12.75" hidden="1" customHeight="1">
      <c r="A127" s="212"/>
      <c r="B127" s="175" t="s">
        <v>182</v>
      </c>
      <c r="C127" s="220"/>
      <c r="D127" s="70" t="s">
        <v>145</v>
      </c>
      <c r="E127" s="70" t="s">
        <v>151</v>
      </c>
      <c r="F127" s="70" t="s">
        <v>156</v>
      </c>
      <c r="G127" s="70" t="s">
        <v>161</v>
      </c>
      <c r="H127" s="70" t="s">
        <v>222</v>
      </c>
      <c r="I127" s="73">
        <v>240</v>
      </c>
      <c r="J127" s="57"/>
      <c r="K127" s="57"/>
      <c r="L127" s="57"/>
      <c r="M127" s="135"/>
      <c r="N127" s="64"/>
      <c r="O127" s="64"/>
    </row>
    <row r="128" spans="1:15" ht="25.5" customHeight="1">
      <c r="A128" s="212"/>
      <c r="B128" s="191" t="s">
        <v>221</v>
      </c>
      <c r="C128" s="215">
        <v>871</v>
      </c>
      <c r="D128" s="74" t="s">
        <v>145</v>
      </c>
      <c r="E128" s="74" t="s">
        <v>151</v>
      </c>
      <c r="F128" s="74" t="s">
        <v>145</v>
      </c>
      <c r="G128" s="74"/>
      <c r="H128" s="74"/>
      <c r="I128" s="90"/>
      <c r="J128" s="91">
        <f>J129+J134+J139+J142</f>
        <v>8986.7999999999993</v>
      </c>
      <c r="K128" s="91">
        <f>K129+K134+K139+K142</f>
        <v>7474.2</v>
      </c>
      <c r="L128" s="91">
        <f>L129+L134+L139+L142</f>
        <v>6705.9</v>
      </c>
      <c r="M128" s="135"/>
      <c r="N128" s="64"/>
      <c r="O128" s="64"/>
    </row>
    <row r="129" spans="1:15" ht="50.25" customHeight="1">
      <c r="A129" s="212"/>
      <c r="B129" s="202" t="s">
        <v>220</v>
      </c>
      <c r="C129" s="215">
        <v>871</v>
      </c>
      <c r="D129" s="74" t="s">
        <v>145</v>
      </c>
      <c r="E129" s="74" t="s">
        <v>151</v>
      </c>
      <c r="F129" s="74" t="s">
        <v>145</v>
      </c>
      <c r="G129" s="74" t="s">
        <v>161</v>
      </c>
      <c r="H129" s="74" t="s">
        <v>185</v>
      </c>
      <c r="I129" s="90"/>
      <c r="J129" s="91">
        <f>J130+J132</f>
        <v>6886.8</v>
      </c>
      <c r="K129" s="91">
        <f>K130+K132</f>
        <v>5324.2</v>
      </c>
      <c r="L129" s="91">
        <f>L130+L132</f>
        <v>4605.8999999999996</v>
      </c>
      <c r="M129" s="135"/>
      <c r="N129" s="64"/>
      <c r="O129" s="64"/>
    </row>
    <row r="130" spans="1:15" ht="17.25" customHeight="1">
      <c r="A130" s="212"/>
      <c r="B130" s="261" t="s">
        <v>219</v>
      </c>
      <c r="C130" s="224">
        <v>871</v>
      </c>
      <c r="D130" s="70" t="s">
        <v>145</v>
      </c>
      <c r="E130" s="70" t="s">
        <v>151</v>
      </c>
      <c r="F130" s="70" t="s">
        <v>145</v>
      </c>
      <c r="G130" s="70" t="s">
        <v>161</v>
      </c>
      <c r="H130" s="70" t="s">
        <v>218</v>
      </c>
      <c r="I130" s="73"/>
      <c r="J130" s="57">
        <f>J131</f>
        <v>3100</v>
      </c>
      <c r="K130" s="57">
        <f>K131</f>
        <v>3200</v>
      </c>
      <c r="L130" s="57">
        <f>L131</f>
        <v>3300</v>
      </c>
      <c r="M130" s="135"/>
      <c r="N130" s="64"/>
      <c r="O130" s="64"/>
    </row>
    <row r="131" spans="1:15" ht="12.75">
      <c r="A131" s="212"/>
      <c r="B131" s="175" t="s">
        <v>182</v>
      </c>
      <c r="C131" s="220">
        <v>871</v>
      </c>
      <c r="D131" s="70" t="s">
        <v>145</v>
      </c>
      <c r="E131" s="70" t="s">
        <v>151</v>
      </c>
      <c r="F131" s="70" t="s">
        <v>145</v>
      </c>
      <c r="G131" s="70" t="s">
        <v>161</v>
      </c>
      <c r="H131" s="70" t="s">
        <v>218</v>
      </c>
      <c r="I131" s="73">
        <v>240</v>
      </c>
      <c r="J131" s="57">
        <v>3100</v>
      </c>
      <c r="K131" s="57">
        <v>3200</v>
      </c>
      <c r="L131" s="57">
        <v>3300</v>
      </c>
      <c r="M131" s="135"/>
      <c r="N131" s="64"/>
      <c r="O131" s="64"/>
    </row>
    <row r="132" spans="1:15" ht="25.5">
      <c r="A132" s="212"/>
      <c r="B132" s="167" t="s">
        <v>217</v>
      </c>
      <c r="C132" s="225">
        <v>871</v>
      </c>
      <c r="D132" s="74" t="s">
        <v>145</v>
      </c>
      <c r="E132" s="74" t="s">
        <v>151</v>
      </c>
      <c r="F132" s="74" t="s">
        <v>145</v>
      </c>
      <c r="G132" s="74" t="s">
        <v>161</v>
      </c>
      <c r="H132" s="74"/>
      <c r="I132" s="90"/>
      <c r="J132" s="91">
        <f>J133</f>
        <v>3786.8</v>
      </c>
      <c r="K132" s="91">
        <f>K133</f>
        <v>2124.1999999999998</v>
      </c>
      <c r="L132" s="91">
        <f>L133</f>
        <v>1305.9000000000001</v>
      </c>
      <c r="M132" s="135"/>
      <c r="N132" s="64"/>
      <c r="O132" s="64"/>
    </row>
    <row r="133" spans="1:15" ht="25.5">
      <c r="A133" s="212"/>
      <c r="B133" s="145" t="s">
        <v>216</v>
      </c>
      <c r="C133" s="224">
        <v>871</v>
      </c>
      <c r="D133" s="70" t="s">
        <v>145</v>
      </c>
      <c r="E133" s="70" t="s">
        <v>151</v>
      </c>
      <c r="F133" s="70" t="s">
        <v>145</v>
      </c>
      <c r="G133" s="70" t="s">
        <v>161</v>
      </c>
      <c r="H133" s="70" t="s">
        <v>215</v>
      </c>
      <c r="I133" s="73">
        <v>240</v>
      </c>
      <c r="J133" s="57">
        <v>3786.8</v>
      </c>
      <c r="K133" s="57">
        <v>2124.1999999999998</v>
      </c>
      <c r="L133" s="57">
        <v>1305.9000000000001</v>
      </c>
      <c r="M133" s="135"/>
      <c r="N133" s="64"/>
      <c r="O133" s="64"/>
    </row>
    <row r="134" spans="1:15" ht="63.75">
      <c r="A134" s="212"/>
      <c r="B134" s="202" t="s">
        <v>212</v>
      </c>
      <c r="C134" s="215">
        <v>871</v>
      </c>
      <c r="D134" s="74" t="s">
        <v>145</v>
      </c>
      <c r="E134" s="74" t="s">
        <v>151</v>
      </c>
      <c r="F134" s="74" t="s">
        <v>145</v>
      </c>
      <c r="G134" s="74" t="s">
        <v>186</v>
      </c>
      <c r="H134" s="74" t="s">
        <v>185</v>
      </c>
      <c r="I134" s="90"/>
      <c r="J134" s="91">
        <f>J135+J137</f>
        <v>700</v>
      </c>
      <c r="K134" s="91">
        <f>K135+K137</f>
        <v>750</v>
      </c>
      <c r="L134" s="91">
        <f>L135+L137</f>
        <v>700</v>
      </c>
      <c r="M134" s="135"/>
      <c r="N134" s="64"/>
      <c r="O134" s="64"/>
    </row>
    <row r="135" spans="1:15" ht="66.75" customHeight="1">
      <c r="A135" s="212"/>
      <c r="B135" s="204" t="s">
        <v>211</v>
      </c>
      <c r="C135" s="218">
        <v>871</v>
      </c>
      <c r="D135" s="70" t="s">
        <v>145</v>
      </c>
      <c r="E135" s="70" t="s">
        <v>151</v>
      </c>
      <c r="F135" s="70" t="s">
        <v>145</v>
      </c>
      <c r="G135" s="70" t="s">
        <v>186</v>
      </c>
      <c r="H135" s="70" t="s">
        <v>210</v>
      </c>
      <c r="I135" s="73"/>
      <c r="J135" s="57">
        <f>J136</f>
        <v>400</v>
      </c>
      <c r="K135" s="57">
        <f>K136</f>
        <v>450</v>
      </c>
      <c r="L135" s="57">
        <f>L136</f>
        <v>400</v>
      </c>
      <c r="M135" s="135"/>
      <c r="N135" s="64"/>
      <c r="O135" s="64"/>
    </row>
    <row r="136" spans="1:15" ht="12.75">
      <c r="A136" s="212"/>
      <c r="B136" s="175" t="s">
        <v>182</v>
      </c>
      <c r="C136" s="220">
        <v>871</v>
      </c>
      <c r="D136" s="70" t="s">
        <v>145</v>
      </c>
      <c r="E136" s="70" t="s">
        <v>151</v>
      </c>
      <c r="F136" s="70" t="s">
        <v>145</v>
      </c>
      <c r="G136" s="70" t="s">
        <v>186</v>
      </c>
      <c r="H136" s="70" t="s">
        <v>210</v>
      </c>
      <c r="I136" s="73">
        <v>240</v>
      </c>
      <c r="J136" s="57">
        <v>400</v>
      </c>
      <c r="K136" s="57">
        <v>450</v>
      </c>
      <c r="L136" s="57">
        <v>400</v>
      </c>
      <c r="M136" s="135"/>
      <c r="N136" s="64"/>
      <c r="O136" s="64"/>
    </row>
    <row r="137" spans="1:15" ht="76.5">
      <c r="A137" s="212"/>
      <c r="B137" s="204" t="s">
        <v>209</v>
      </c>
      <c r="C137" s="218">
        <v>871</v>
      </c>
      <c r="D137" s="70" t="s">
        <v>145</v>
      </c>
      <c r="E137" s="70" t="s">
        <v>151</v>
      </c>
      <c r="F137" s="70" t="s">
        <v>145</v>
      </c>
      <c r="G137" s="70" t="s">
        <v>186</v>
      </c>
      <c r="H137" s="70" t="s">
        <v>208</v>
      </c>
      <c r="I137" s="73"/>
      <c r="J137" s="57">
        <f>J138</f>
        <v>300</v>
      </c>
      <c r="K137" s="57">
        <f>K138</f>
        <v>300</v>
      </c>
      <c r="L137" s="57">
        <f>L138</f>
        <v>300</v>
      </c>
      <c r="M137" s="135"/>
      <c r="N137" s="64"/>
      <c r="O137" s="64"/>
    </row>
    <row r="138" spans="1:15" ht="12.75">
      <c r="A138" s="212"/>
      <c r="B138" s="175" t="s">
        <v>182</v>
      </c>
      <c r="C138" s="220">
        <v>871</v>
      </c>
      <c r="D138" s="70" t="s">
        <v>145</v>
      </c>
      <c r="E138" s="70" t="s">
        <v>151</v>
      </c>
      <c r="F138" s="70" t="s">
        <v>145</v>
      </c>
      <c r="G138" s="70" t="s">
        <v>186</v>
      </c>
      <c r="H138" s="70" t="s">
        <v>208</v>
      </c>
      <c r="I138" s="73">
        <v>240</v>
      </c>
      <c r="J138" s="57">
        <v>300</v>
      </c>
      <c r="K138" s="57">
        <v>300</v>
      </c>
      <c r="L138" s="57">
        <v>300</v>
      </c>
      <c r="M138" s="135"/>
      <c r="N138" s="64"/>
      <c r="O138" s="64"/>
    </row>
    <row r="139" spans="1:15" ht="25.5">
      <c r="A139" s="212"/>
      <c r="B139" s="142" t="s">
        <v>207</v>
      </c>
      <c r="C139" s="226">
        <v>871</v>
      </c>
      <c r="D139" s="74" t="s">
        <v>145</v>
      </c>
      <c r="E139" s="74" t="s">
        <v>151</v>
      </c>
      <c r="F139" s="74" t="s">
        <v>145</v>
      </c>
      <c r="G139" s="74" t="s">
        <v>204</v>
      </c>
      <c r="H139" s="74" t="s">
        <v>185</v>
      </c>
      <c r="I139" s="90"/>
      <c r="J139" s="91">
        <f t="shared" ref="J139:L140" si="11">J140</f>
        <v>1000</v>
      </c>
      <c r="K139" s="91">
        <f t="shared" si="11"/>
        <v>1000</v>
      </c>
      <c r="L139" s="91">
        <f t="shared" si="11"/>
        <v>1000</v>
      </c>
      <c r="M139" s="135"/>
      <c r="N139" s="64"/>
      <c r="O139" s="64"/>
    </row>
    <row r="140" spans="1:15" ht="63.75">
      <c r="A140" s="212"/>
      <c r="B140" s="194" t="s">
        <v>206</v>
      </c>
      <c r="C140" s="218">
        <v>871</v>
      </c>
      <c r="D140" s="70" t="s">
        <v>145</v>
      </c>
      <c r="E140" s="70" t="s">
        <v>151</v>
      </c>
      <c r="F140" s="70" t="s">
        <v>145</v>
      </c>
      <c r="G140" s="70" t="s">
        <v>204</v>
      </c>
      <c r="H140" s="70" t="s">
        <v>203</v>
      </c>
      <c r="I140" s="73"/>
      <c r="J140" s="57">
        <f t="shared" si="11"/>
        <v>1000</v>
      </c>
      <c r="K140" s="57">
        <f t="shared" si="11"/>
        <v>1000</v>
      </c>
      <c r="L140" s="57">
        <f t="shared" si="11"/>
        <v>1000</v>
      </c>
      <c r="M140" s="135"/>
      <c r="N140" s="64"/>
      <c r="O140" s="64"/>
    </row>
    <row r="141" spans="1:15" ht="12.75">
      <c r="A141" s="212"/>
      <c r="B141" s="175" t="s">
        <v>205</v>
      </c>
      <c r="C141" s="220">
        <v>871</v>
      </c>
      <c r="D141" s="70" t="s">
        <v>145</v>
      </c>
      <c r="E141" s="70" t="s">
        <v>151</v>
      </c>
      <c r="F141" s="70" t="s">
        <v>145</v>
      </c>
      <c r="G141" s="70" t="s">
        <v>204</v>
      </c>
      <c r="H141" s="70" t="s">
        <v>203</v>
      </c>
      <c r="I141" s="73">
        <v>240</v>
      </c>
      <c r="J141" s="57">
        <v>1000</v>
      </c>
      <c r="K141" s="57">
        <v>1000</v>
      </c>
      <c r="L141" s="57">
        <v>1000</v>
      </c>
      <c r="M141" s="135"/>
      <c r="N141" s="64"/>
      <c r="O141" s="64"/>
    </row>
    <row r="142" spans="1:15" ht="12.75">
      <c r="A142" s="212"/>
      <c r="B142" s="262" t="s">
        <v>202</v>
      </c>
      <c r="C142" s="226">
        <v>871</v>
      </c>
      <c r="D142" s="74" t="s">
        <v>145</v>
      </c>
      <c r="E142" s="74" t="s">
        <v>151</v>
      </c>
      <c r="F142" s="74" t="s">
        <v>145</v>
      </c>
      <c r="G142" s="74" t="s">
        <v>198</v>
      </c>
      <c r="H142" s="74" t="s">
        <v>185</v>
      </c>
      <c r="I142" s="90"/>
      <c r="J142" s="91">
        <f t="shared" ref="J142:L143" si="12">J143</f>
        <v>400</v>
      </c>
      <c r="K142" s="91">
        <f t="shared" si="12"/>
        <v>400</v>
      </c>
      <c r="L142" s="91">
        <f t="shared" si="12"/>
        <v>400</v>
      </c>
      <c r="M142" s="135"/>
      <c r="N142" s="64"/>
      <c r="O142" s="64"/>
    </row>
    <row r="143" spans="1:15" ht="12.75">
      <c r="A143" s="212"/>
      <c r="B143" s="203" t="s">
        <v>201</v>
      </c>
      <c r="C143" s="218">
        <v>871</v>
      </c>
      <c r="D143" s="70" t="s">
        <v>145</v>
      </c>
      <c r="E143" s="70" t="s">
        <v>151</v>
      </c>
      <c r="F143" s="70" t="s">
        <v>145</v>
      </c>
      <c r="G143" s="70" t="s">
        <v>198</v>
      </c>
      <c r="H143" s="70" t="s">
        <v>200</v>
      </c>
      <c r="I143" s="73"/>
      <c r="J143" s="57">
        <f t="shared" si="12"/>
        <v>400</v>
      </c>
      <c r="K143" s="57">
        <f t="shared" si="12"/>
        <v>400</v>
      </c>
      <c r="L143" s="57">
        <f t="shared" si="12"/>
        <v>400</v>
      </c>
      <c r="M143" s="135"/>
      <c r="N143" s="64"/>
      <c r="O143" s="64"/>
    </row>
    <row r="144" spans="1:15" ht="12.75">
      <c r="A144" s="212"/>
      <c r="B144" s="175" t="s">
        <v>182</v>
      </c>
      <c r="C144" s="220">
        <v>871</v>
      </c>
      <c r="D144" s="70" t="s">
        <v>145</v>
      </c>
      <c r="E144" s="70" t="s">
        <v>151</v>
      </c>
      <c r="F144" s="70" t="s">
        <v>145</v>
      </c>
      <c r="G144" s="70" t="s">
        <v>198</v>
      </c>
      <c r="H144" s="70" t="s">
        <v>200</v>
      </c>
      <c r="I144" s="73">
        <v>240</v>
      </c>
      <c r="J144" s="57">
        <v>400</v>
      </c>
      <c r="K144" s="57">
        <v>400</v>
      </c>
      <c r="L144" s="57">
        <v>400</v>
      </c>
      <c r="M144" s="135"/>
      <c r="N144" s="64"/>
      <c r="O144" s="64"/>
    </row>
    <row r="145" spans="1:15" ht="12.75" hidden="1" customHeight="1">
      <c r="A145" s="212"/>
      <c r="B145" s="174" t="s">
        <v>179</v>
      </c>
      <c r="C145" s="223"/>
      <c r="D145" s="74" t="s">
        <v>145</v>
      </c>
      <c r="E145" s="74" t="s">
        <v>151</v>
      </c>
      <c r="F145" s="74" t="s">
        <v>176</v>
      </c>
      <c r="G145" s="74"/>
      <c r="H145" s="74"/>
      <c r="I145" s="90"/>
      <c r="J145" s="91">
        <f t="shared" ref="J145:L146" si="13">J146</f>
        <v>0</v>
      </c>
      <c r="K145" s="91">
        <f t="shared" si="13"/>
        <v>0</v>
      </c>
      <c r="L145" s="91">
        <f t="shared" si="13"/>
        <v>0</v>
      </c>
      <c r="M145" s="135"/>
      <c r="N145" s="64"/>
      <c r="O145" s="64"/>
    </row>
    <row r="146" spans="1:15" ht="12.75" hidden="1" customHeight="1">
      <c r="A146" s="212"/>
      <c r="B146" s="175" t="s">
        <v>183</v>
      </c>
      <c r="C146" s="220"/>
      <c r="D146" s="70" t="s">
        <v>145</v>
      </c>
      <c r="E146" s="70" t="s">
        <v>151</v>
      </c>
      <c r="F146" s="70" t="s">
        <v>176</v>
      </c>
      <c r="G146" s="70" t="s">
        <v>198</v>
      </c>
      <c r="H146" s="70" t="s">
        <v>197</v>
      </c>
      <c r="I146" s="73"/>
      <c r="J146" s="57">
        <f t="shared" si="13"/>
        <v>0</v>
      </c>
      <c r="K146" s="57">
        <f t="shared" si="13"/>
        <v>0</v>
      </c>
      <c r="L146" s="57">
        <f t="shared" si="13"/>
        <v>0</v>
      </c>
      <c r="M146" s="135"/>
      <c r="N146" s="64"/>
      <c r="O146" s="64"/>
    </row>
    <row r="147" spans="1:15" ht="12.75" hidden="1" customHeight="1">
      <c r="A147" s="212"/>
      <c r="B147" s="175" t="s">
        <v>199</v>
      </c>
      <c r="C147" s="220"/>
      <c r="D147" s="70" t="s">
        <v>145</v>
      </c>
      <c r="E147" s="70" t="s">
        <v>151</v>
      </c>
      <c r="F147" s="70" t="s">
        <v>176</v>
      </c>
      <c r="G147" s="70" t="s">
        <v>198</v>
      </c>
      <c r="H147" s="70" t="s">
        <v>197</v>
      </c>
      <c r="I147" s="73">
        <v>240</v>
      </c>
      <c r="J147" s="57">
        <v>0</v>
      </c>
      <c r="K147" s="57">
        <v>0</v>
      </c>
      <c r="L147" s="57">
        <v>0</v>
      </c>
      <c r="M147" s="135"/>
      <c r="N147" s="64"/>
      <c r="O147" s="64"/>
    </row>
    <row r="148" spans="1:15" ht="38.25" hidden="1" customHeight="1">
      <c r="A148" s="212"/>
      <c r="B148" s="174" t="s">
        <v>196</v>
      </c>
      <c r="C148" s="223"/>
      <c r="D148" s="74" t="s">
        <v>145</v>
      </c>
      <c r="E148" s="74" t="s">
        <v>151</v>
      </c>
      <c r="F148" s="74" t="s">
        <v>145</v>
      </c>
      <c r="G148" s="74" t="s">
        <v>195</v>
      </c>
      <c r="H148" s="74" t="s">
        <v>194</v>
      </c>
      <c r="I148" s="90"/>
      <c r="J148" s="91">
        <f>J149</f>
        <v>0</v>
      </c>
      <c r="K148" s="91">
        <v>0</v>
      </c>
      <c r="L148" s="91">
        <v>0</v>
      </c>
      <c r="M148" s="135"/>
      <c r="N148" s="64"/>
      <c r="O148" s="64"/>
    </row>
    <row r="149" spans="1:15" ht="12.75" hidden="1" customHeight="1">
      <c r="A149" s="212"/>
      <c r="B149" s="175" t="s">
        <v>182</v>
      </c>
      <c r="C149" s="220"/>
      <c r="D149" s="70" t="s">
        <v>145</v>
      </c>
      <c r="E149" s="70" t="s">
        <v>151</v>
      </c>
      <c r="F149" s="70" t="s">
        <v>145</v>
      </c>
      <c r="G149" s="70" t="s">
        <v>195</v>
      </c>
      <c r="H149" s="70" t="s">
        <v>194</v>
      </c>
      <c r="I149" s="73">
        <v>244</v>
      </c>
      <c r="J149" s="57">
        <v>0</v>
      </c>
      <c r="K149" s="57">
        <v>0</v>
      </c>
      <c r="L149" s="57">
        <v>0</v>
      </c>
      <c r="M149" s="135"/>
      <c r="N149" s="64"/>
      <c r="O149" s="64"/>
    </row>
    <row r="150" spans="1:15" ht="25.5">
      <c r="A150" s="212"/>
      <c r="B150" s="205" t="s">
        <v>359</v>
      </c>
      <c r="C150" s="227">
        <v>871</v>
      </c>
      <c r="D150" s="125" t="s">
        <v>145</v>
      </c>
      <c r="E150" s="125" t="s">
        <v>151</v>
      </c>
      <c r="F150" s="125" t="s">
        <v>156</v>
      </c>
      <c r="G150" s="125"/>
      <c r="H150" s="125"/>
      <c r="I150" s="126"/>
      <c r="J150" s="127">
        <f>J151</f>
        <v>200</v>
      </c>
      <c r="K150" s="127">
        <f t="shared" ref="K150:L152" si="14">K151</f>
        <v>200</v>
      </c>
      <c r="L150" s="127">
        <f t="shared" si="14"/>
        <v>200</v>
      </c>
      <c r="M150" s="135"/>
      <c r="N150" s="64"/>
      <c r="O150" s="64"/>
    </row>
    <row r="151" spans="1:15" ht="25.5">
      <c r="A151" s="212"/>
      <c r="B151" s="206" t="s">
        <v>360</v>
      </c>
      <c r="C151" s="228">
        <v>871</v>
      </c>
      <c r="D151" s="129" t="s">
        <v>145</v>
      </c>
      <c r="E151" s="129" t="s">
        <v>151</v>
      </c>
      <c r="F151" s="129" t="s">
        <v>156</v>
      </c>
      <c r="G151" s="129" t="s">
        <v>161</v>
      </c>
      <c r="H151" s="129"/>
      <c r="I151" s="130"/>
      <c r="J151" s="131">
        <f>J152</f>
        <v>200</v>
      </c>
      <c r="K151" s="131">
        <f t="shared" si="14"/>
        <v>200</v>
      </c>
      <c r="L151" s="131">
        <f t="shared" si="14"/>
        <v>200</v>
      </c>
      <c r="M151" s="135"/>
      <c r="N151" s="64"/>
      <c r="O151" s="64"/>
    </row>
    <row r="152" spans="1:15" ht="63.75">
      <c r="A152" s="212"/>
      <c r="B152" s="207" t="s">
        <v>389</v>
      </c>
      <c r="C152" s="229">
        <v>871</v>
      </c>
      <c r="D152" s="129" t="s">
        <v>145</v>
      </c>
      <c r="E152" s="129" t="s">
        <v>151</v>
      </c>
      <c r="F152" s="129" t="s">
        <v>156</v>
      </c>
      <c r="G152" s="129" t="s">
        <v>161</v>
      </c>
      <c r="H152" s="129" t="s">
        <v>393</v>
      </c>
      <c r="I152" s="130"/>
      <c r="J152" s="131">
        <f>J153</f>
        <v>200</v>
      </c>
      <c r="K152" s="131">
        <f t="shared" si="14"/>
        <v>200</v>
      </c>
      <c r="L152" s="131">
        <f t="shared" si="14"/>
        <v>200</v>
      </c>
      <c r="M152" s="135"/>
      <c r="N152" s="64"/>
      <c r="O152" s="64"/>
    </row>
    <row r="153" spans="1:15" ht="12.75">
      <c r="A153" s="212"/>
      <c r="B153" s="207" t="s">
        <v>361</v>
      </c>
      <c r="C153" s="229">
        <v>871</v>
      </c>
      <c r="D153" s="129" t="s">
        <v>145</v>
      </c>
      <c r="E153" s="129" t="s">
        <v>151</v>
      </c>
      <c r="F153" s="129" t="s">
        <v>156</v>
      </c>
      <c r="G153" s="129" t="s">
        <v>161</v>
      </c>
      <c r="H153" s="129" t="s">
        <v>393</v>
      </c>
      <c r="I153" s="130">
        <v>240</v>
      </c>
      <c r="J153" s="131">
        <v>200</v>
      </c>
      <c r="K153" s="131">
        <v>200</v>
      </c>
      <c r="L153" s="131">
        <v>200</v>
      </c>
      <c r="M153" s="135"/>
      <c r="N153" s="64"/>
      <c r="O153" s="64"/>
    </row>
    <row r="154" spans="1:15" ht="20.25" customHeight="1">
      <c r="A154" s="212"/>
      <c r="B154" s="196" t="s">
        <v>193</v>
      </c>
      <c r="C154" s="216">
        <v>871</v>
      </c>
      <c r="D154" s="93" t="s">
        <v>150</v>
      </c>
      <c r="E154" s="93"/>
      <c r="F154" s="93"/>
      <c r="G154" s="93"/>
      <c r="H154" s="93"/>
      <c r="I154" s="93"/>
      <c r="J154" s="92">
        <f>J156</f>
        <v>30</v>
      </c>
      <c r="K154" s="92">
        <f>K156</f>
        <v>30</v>
      </c>
      <c r="L154" s="92">
        <f>L156</f>
        <v>30</v>
      </c>
      <c r="M154" s="135"/>
      <c r="N154" s="64"/>
      <c r="O154" s="64"/>
    </row>
    <row r="155" spans="1:15" ht="20.25" customHeight="1">
      <c r="A155" s="212"/>
      <c r="B155" s="196" t="s">
        <v>192</v>
      </c>
      <c r="C155" s="216">
        <v>871</v>
      </c>
      <c r="D155" s="93" t="s">
        <v>150</v>
      </c>
      <c r="E155" s="93" t="s">
        <v>145</v>
      </c>
      <c r="F155" s="93"/>
      <c r="G155" s="93"/>
      <c r="H155" s="93"/>
      <c r="I155" s="93"/>
      <c r="J155" s="92">
        <f t="shared" ref="J155:L157" si="15">J156</f>
        <v>30</v>
      </c>
      <c r="K155" s="92">
        <f t="shared" si="15"/>
        <v>30</v>
      </c>
      <c r="L155" s="92">
        <f t="shared" si="15"/>
        <v>30</v>
      </c>
      <c r="M155" s="135"/>
      <c r="N155" s="64"/>
      <c r="O155" s="64"/>
    </row>
    <row r="156" spans="1:15" ht="38.25">
      <c r="A156" s="212"/>
      <c r="B156" s="180" t="s">
        <v>191</v>
      </c>
      <c r="C156" s="216">
        <v>871</v>
      </c>
      <c r="D156" s="94" t="s">
        <v>150</v>
      </c>
      <c r="E156" s="94" t="s">
        <v>145</v>
      </c>
      <c r="F156" s="74" t="s">
        <v>150</v>
      </c>
      <c r="G156" s="74" t="s">
        <v>178</v>
      </c>
      <c r="H156" s="74" t="s">
        <v>185</v>
      </c>
      <c r="I156" s="74"/>
      <c r="J156" s="91">
        <f t="shared" si="15"/>
        <v>30</v>
      </c>
      <c r="K156" s="91">
        <f t="shared" si="15"/>
        <v>30</v>
      </c>
      <c r="L156" s="91">
        <f t="shared" si="15"/>
        <v>30</v>
      </c>
      <c r="M156" s="135"/>
      <c r="N156" s="64"/>
      <c r="O156" s="64"/>
    </row>
    <row r="157" spans="1:15" ht="25.5">
      <c r="A157" s="212"/>
      <c r="B157" s="208" t="s">
        <v>190</v>
      </c>
      <c r="C157" s="218">
        <v>871</v>
      </c>
      <c r="D157" s="70" t="s">
        <v>150</v>
      </c>
      <c r="E157" s="70" t="s">
        <v>145</v>
      </c>
      <c r="F157" s="70" t="s">
        <v>150</v>
      </c>
      <c r="G157" s="70" t="s">
        <v>161</v>
      </c>
      <c r="H157" s="70" t="s">
        <v>189</v>
      </c>
      <c r="I157" s="70"/>
      <c r="J157" s="57">
        <f t="shared" si="15"/>
        <v>30</v>
      </c>
      <c r="K157" s="57">
        <f t="shared" si="15"/>
        <v>30</v>
      </c>
      <c r="L157" s="57">
        <f t="shared" si="15"/>
        <v>30</v>
      </c>
      <c r="M157" s="135"/>
      <c r="N157" s="64"/>
      <c r="O157" s="64"/>
    </row>
    <row r="158" spans="1:15" ht="18.75" customHeight="1">
      <c r="A158" s="212"/>
      <c r="B158" s="175" t="s">
        <v>182</v>
      </c>
      <c r="C158" s="220">
        <v>871</v>
      </c>
      <c r="D158" s="70" t="s">
        <v>150</v>
      </c>
      <c r="E158" s="70" t="s">
        <v>145</v>
      </c>
      <c r="F158" s="70" t="s">
        <v>150</v>
      </c>
      <c r="G158" s="70" t="s">
        <v>161</v>
      </c>
      <c r="H158" s="70" t="s">
        <v>189</v>
      </c>
      <c r="I158" s="73">
        <v>240</v>
      </c>
      <c r="J158" s="57">
        <v>30</v>
      </c>
      <c r="K158" s="57">
        <v>30</v>
      </c>
      <c r="L158" s="57">
        <v>30</v>
      </c>
      <c r="M158" s="135"/>
      <c r="N158" s="64"/>
      <c r="O158" s="64"/>
    </row>
    <row r="159" spans="1:15" ht="12.75">
      <c r="A159" s="212"/>
      <c r="B159" s="378" t="s">
        <v>188</v>
      </c>
      <c r="C159" s="216">
        <v>871</v>
      </c>
      <c r="D159" s="93" t="s">
        <v>149</v>
      </c>
      <c r="E159" s="93"/>
      <c r="F159" s="93"/>
      <c r="G159" s="93"/>
      <c r="H159" s="93"/>
      <c r="I159" s="93"/>
      <c r="J159" s="92">
        <f>J160</f>
        <v>5406.3</v>
      </c>
      <c r="K159" s="92">
        <f>K160</f>
        <v>5557.5</v>
      </c>
      <c r="L159" s="92">
        <f>L160</f>
        <v>5909.6</v>
      </c>
      <c r="M159" s="135"/>
      <c r="N159" s="64"/>
      <c r="O159" s="64"/>
    </row>
    <row r="160" spans="1:15" ht="12.75">
      <c r="A160" s="212"/>
      <c r="B160" s="379" t="s">
        <v>187</v>
      </c>
      <c r="C160" s="216">
        <v>871</v>
      </c>
      <c r="D160" s="93" t="s">
        <v>149</v>
      </c>
      <c r="E160" s="93" t="s">
        <v>147</v>
      </c>
      <c r="F160" s="93"/>
      <c r="G160" s="93"/>
      <c r="H160" s="93"/>
      <c r="I160" s="93"/>
      <c r="J160" s="92">
        <f>J161+J165</f>
        <v>5406.3</v>
      </c>
      <c r="K160" s="92">
        <f>K161+K165</f>
        <v>5557.5</v>
      </c>
      <c r="L160" s="92">
        <f>L161+L165</f>
        <v>5909.6</v>
      </c>
      <c r="M160" s="135"/>
      <c r="N160" s="64"/>
      <c r="O160" s="64"/>
    </row>
    <row r="161" spans="1:15" ht="12.75">
      <c r="A161" s="212"/>
      <c r="B161" s="377" t="s">
        <v>484</v>
      </c>
      <c r="C161" s="215">
        <v>871</v>
      </c>
      <c r="D161" s="74" t="s">
        <v>149</v>
      </c>
      <c r="E161" s="74" t="s">
        <v>147</v>
      </c>
      <c r="F161" s="74" t="s">
        <v>176</v>
      </c>
      <c r="G161" s="74"/>
      <c r="H161" s="74"/>
      <c r="I161" s="70"/>
      <c r="J161" s="91">
        <f>J162</f>
        <v>793</v>
      </c>
      <c r="K161" s="91">
        <f>K162</f>
        <v>591.79999999999995</v>
      </c>
      <c r="L161" s="91">
        <f>L162</f>
        <v>611</v>
      </c>
      <c r="M161" s="135"/>
      <c r="N161" s="64"/>
      <c r="O161" s="64"/>
    </row>
    <row r="162" spans="1:15" ht="25.5">
      <c r="A162" s="212"/>
      <c r="B162" s="210" t="s">
        <v>485</v>
      </c>
      <c r="C162" s="230">
        <v>871</v>
      </c>
      <c r="D162" s="74" t="s">
        <v>149</v>
      </c>
      <c r="E162" s="74" t="s">
        <v>147</v>
      </c>
      <c r="F162" s="74" t="s">
        <v>176</v>
      </c>
      <c r="G162" s="74" t="s">
        <v>181</v>
      </c>
      <c r="H162" s="74" t="s">
        <v>185</v>
      </c>
      <c r="I162" s="74"/>
      <c r="J162" s="91">
        <f t="shared" ref="J162:L163" si="16">J163</f>
        <v>793</v>
      </c>
      <c r="K162" s="91">
        <f t="shared" si="16"/>
        <v>591.79999999999995</v>
      </c>
      <c r="L162" s="91">
        <f t="shared" si="16"/>
        <v>611</v>
      </c>
      <c r="M162" s="135"/>
      <c r="N162" s="64"/>
      <c r="O162" s="64"/>
    </row>
    <row r="163" spans="1:15" ht="51">
      <c r="A163" s="212"/>
      <c r="B163" s="374" t="s">
        <v>482</v>
      </c>
      <c r="C163" s="218">
        <v>871</v>
      </c>
      <c r="D163" s="70" t="s">
        <v>149</v>
      </c>
      <c r="E163" s="70" t="s">
        <v>147</v>
      </c>
      <c r="F163" s="70" t="s">
        <v>176</v>
      </c>
      <c r="G163" s="70" t="s">
        <v>181</v>
      </c>
      <c r="H163" s="70" t="s">
        <v>180</v>
      </c>
      <c r="I163" s="70"/>
      <c r="J163" s="57">
        <f t="shared" si="16"/>
        <v>793</v>
      </c>
      <c r="K163" s="57">
        <f t="shared" si="16"/>
        <v>591.79999999999995</v>
      </c>
      <c r="L163" s="57">
        <f t="shared" si="16"/>
        <v>611</v>
      </c>
      <c r="M163" s="135"/>
      <c r="N163" s="64"/>
      <c r="O163" s="64"/>
    </row>
    <row r="164" spans="1:15" ht="25.5">
      <c r="A164" s="212"/>
      <c r="B164" s="374" t="s">
        <v>483</v>
      </c>
      <c r="C164" s="217">
        <v>871</v>
      </c>
      <c r="D164" s="70" t="s">
        <v>149</v>
      </c>
      <c r="E164" s="70" t="s">
        <v>147</v>
      </c>
      <c r="F164" s="70" t="s">
        <v>176</v>
      </c>
      <c r="G164" s="70" t="s">
        <v>181</v>
      </c>
      <c r="H164" s="70" t="s">
        <v>180</v>
      </c>
      <c r="I164" s="73">
        <v>240</v>
      </c>
      <c r="J164" s="57">
        <v>793</v>
      </c>
      <c r="K164" s="57">
        <v>591.79999999999995</v>
      </c>
      <c r="L164" s="57">
        <v>611</v>
      </c>
      <c r="M164" s="135"/>
      <c r="N164" s="64"/>
      <c r="O164" s="64"/>
    </row>
    <row r="165" spans="1:15" ht="51.75" customHeight="1">
      <c r="A165" s="212"/>
      <c r="B165" s="174" t="s">
        <v>329</v>
      </c>
      <c r="C165" s="223">
        <v>871</v>
      </c>
      <c r="D165" s="380" t="s">
        <v>149</v>
      </c>
      <c r="E165" s="89" t="s">
        <v>147</v>
      </c>
      <c r="F165" s="74" t="s">
        <v>176</v>
      </c>
      <c r="G165" s="74" t="s">
        <v>161</v>
      </c>
      <c r="H165" s="74"/>
      <c r="I165" s="88"/>
      <c r="J165" s="72">
        <f>J166</f>
        <v>4613.3</v>
      </c>
      <c r="K165" s="72">
        <f>K166</f>
        <v>4965.7</v>
      </c>
      <c r="L165" s="72">
        <f>L166</f>
        <v>5298.6</v>
      </c>
      <c r="M165" s="135"/>
      <c r="N165" s="64"/>
      <c r="O165" s="64"/>
    </row>
    <row r="166" spans="1:15" ht="60.75" customHeight="1">
      <c r="A166" s="212"/>
      <c r="B166" s="175" t="s">
        <v>177</v>
      </c>
      <c r="C166" s="220">
        <v>871</v>
      </c>
      <c r="D166" s="70" t="s">
        <v>149</v>
      </c>
      <c r="E166" s="87" t="s">
        <v>147</v>
      </c>
      <c r="F166" s="70" t="s">
        <v>176</v>
      </c>
      <c r="G166" s="70" t="s">
        <v>161</v>
      </c>
      <c r="H166" s="70" t="s">
        <v>175</v>
      </c>
      <c r="I166" s="86"/>
      <c r="J166" s="56">
        <f t="shared" ref="J166:L166" si="17">J167</f>
        <v>4613.3</v>
      </c>
      <c r="K166" s="56">
        <f t="shared" si="17"/>
        <v>4965.7</v>
      </c>
      <c r="L166" s="56">
        <f t="shared" si="17"/>
        <v>5298.6</v>
      </c>
      <c r="M166" s="135"/>
      <c r="N166" s="64"/>
      <c r="O166" s="64"/>
    </row>
    <row r="167" spans="1:15" ht="18" customHeight="1">
      <c r="A167" s="212"/>
      <c r="B167" s="175" t="s">
        <v>119</v>
      </c>
      <c r="C167" s="220">
        <v>871</v>
      </c>
      <c r="D167" s="70" t="s">
        <v>149</v>
      </c>
      <c r="E167" s="87" t="s">
        <v>147</v>
      </c>
      <c r="F167" s="70" t="s">
        <v>176</v>
      </c>
      <c r="G167" s="70" t="s">
        <v>161</v>
      </c>
      <c r="H167" s="70" t="s">
        <v>175</v>
      </c>
      <c r="I167" s="86">
        <v>540</v>
      </c>
      <c r="J167" s="56">
        <v>4613.3</v>
      </c>
      <c r="K167" s="56">
        <v>4965.7</v>
      </c>
      <c r="L167" s="56">
        <v>5298.6</v>
      </c>
      <c r="M167" s="135"/>
      <c r="N167" s="64"/>
      <c r="O167" s="64"/>
    </row>
    <row r="168" spans="1:15" ht="12.75">
      <c r="A168" s="212"/>
      <c r="B168" s="210" t="s">
        <v>174</v>
      </c>
      <c r="C168" s="230">
        <v>871</v>
      </c>
      <c r="D168" s="85" t="s">
        <v>148</v>
      </c>
      <c r="E168" s="84"/>
      <c r="F168" s="83"/>
      <c r="G168" s="83"/>
      <c r="H168" s="83"/>
      <c r="I168" s="82"/>
      <c r="J168" s="81">
        <f t="shared" ref="J168:L170" si="18">J169</f>
        <v>181.2</v>
      </c>
      <c r="K168" s="81">
        <f t="shared" si="18"/>
        <v>181.2</v>
      </c>
      <c r="L168" s="81">
        <f t="shared" si="18"/>
        <v>181.2</v>
      </c>
      <c r="M168" s="135"/>
      <c r="N168" s="64"/>
      <c r="O168" s="64"/>
    </row>
    <row r="169" spans="1:15" ht="76.5">
      <c r="A169" s="212"/>
      <c r="B169" s="182" t="s">
        <v>173</v>
      </c>
      <c r="C169" s="217">
        <v>871</v>
      </c>
      <c r="D169" s="79" t="s">
        <v>148</v>
      </c>
      <c r="E169" s="78" t="s">
        <v>147</v>
      </c>
      <c r="F169" s="77"/>
      <c r="G169" s="77"/>
      <c r="H169" s="77"/>
      <c r="I169" s="80"/>
      <c r="J169" s="75">
        <f t="shared" si="18"/>
        <v>181.2</v>
      </c>
      <c r="K169" s="75">
        <f t="shared" si="18"/>
        <v>181.2</v>
      </c>
      <c r="L169" s="75">
        <f t="shared" si="18"/>
        <v>181.2</v>
      </c>
      <c r="M169" s="135"/>
      <c r="N169" s="64"/>
      <c r="O169" s="64"/>
    </row>
    <row r="170" spans="1:15" ht="27.75" customHeight="1">
      <c r="A170" s="212"/>
      <c r="B170" s="182" t="s">
        <v>172</v>
      </c>
      <c r="C170" s="217">
        <v>871</v>
      </c>
      <c r="D170" s="79" t="s">
        <v>148</v>
      </c>
      <c r="E170" s="78" t="s">
        <v>147</v>
      </c>
      <c r="F170" s="77" t="s">
        <v>170</v>
      </c>
      <c r="G170" s="77" t="s">
        <v>161</v>
      </c>
      <c r="H170" s="77" t="s">
        <v>169</v>
      </c>
      <c r="I170" s="80"/>
      <c r="J170" s="75">
        <f t="shared" si="18"/>
        <v>181.2</v>
      </c>
      <c r="K170" s="75">
        <f t="shared" si="18"/>
        <v>181.2</v>
      </c>
      <c r="L170" s="75">
        <f t="shared" si="18"/>
        <v>181.2</v>
      </c>
      <c r="M170" s="135"/>
      <c r="N170" s="64"/>
      <c r="O170" s="64"/>
    </row>
    <row r="171" spans="1:15" ht="18" customHeight="1">
      <c r="A171" s="212"/>
      <c r="B171" s="182" t="s">
        <v>171</v>
      </c>
      <c r="C171" s="217">
        <v>871</v>
      </c>
      <c r="D171" s="79" t="s">
        <v>148</v>
      </c>
      <c r="E171" s="78" t="s">
        <v>147</v>
      </c>
      <c r="F171" s="77" t="s">
        <v>170</v>
      </c>
      <c r="G171" s="77" t="s">
        <v>161</v>
      </c>
      <c r="H171" s="77" t="s">
        <v>169</v>
      </c>
      <c r="I171" s="76" t="s">
        <v>168</v>
      </c>
      <c r="J171" s="75">
        <v>181.2</v>
      </c>
      <c r="K171" s="75">
        <v>181.2</v>
      </c>
      <c r="L171" s="75">
        <v>181.2</v>
      </c>
      <c r="M171" s="135"/>
      <c r="N171" s="64"/>
      <c r="O171" s="64"/>
    </row>
    <row r="172" spans="1:15" ht="12.75" customHeight="1">
      <c r="A172" s="212"/>
      <c r="B172" s="209" t="s">
        <v>167</v>
      </c>
      <c r="C172" s="215">
        <v>871</v>
      </c>
      <c r="D172" s="74" t="s">
        <v>146</v>
      </c>
      <c r="E172" s="74" t="s">
        <v>166</v>
      </c>
      <c r="F172" s="74"/>
      <c r="G172" s="74"/>
      <c r="H172" s="74"/>
      <c r="I172" s="74"/>
      <c r="J172" s="72">
        <f t="shared" ref="J172:L174" si="19">J173</f>
        <v>150</v>
      </c>
      <c r="K172" s="72">
        <f t="shared" si="19"/>
        <v>150</v>
      </c>
      <c r="L172" s="72">
        <f t="shared" si="19"/>
        <v>150</v>
      </c>
      <c r="M172" s="135"/>
      <c r="N172" s="64"/>
      <c r="O172" s="64"/>
    </row>
    <row r="173" spans="1:15" ht="18" customHeight="1">
      <c r="A173" s="212"/>
      <c r="B173" s="203" t="s">
        <v>165</v>
      </c>
      <c r="C173" s="218">
        <v>871</v>
      </c>
      <c r="D173" s="70" t="s">
        <v>146</v>
      </c>
      <c r="E173" s="70" t="s">
        <v>145</v>
      </c>
      <c r="F173" s="70"/>
      <c r="G173" s="70"/>
      <c r="H173" s="70"/>
      <c r="I173" s="70"/>
      <c r="J173" s="56">
        <f t="shared" si="19"/>
        <v>150</v>
      </c>
      <c r="K173" s="56">
        <f t="shared" si="19"/>
        <v>150</v>
      </c>
      <c r="L173" s="56">
        <f t="shared" si="19"/>
        <v>150</v>
      </c>
      <c r="M173" s="135"/>
      <c r="N173" s="64"/>
      <c r="O173" s="64"/>
    </row>
    <row r="174" spans="1:15" ht="33" customHeight="1">
      <c r="A174" s="212"/>
      <c r="B174" s="203" t="s">
        <v>164</v>
      </c>
      <c r="C174" s="218">
        <v>871</v>
      </c>
      <c r="D174" s="70" t="s">
        <v>146</v>
      </c>
      <c r="E174" s="70" t="s">
        <v>145</v>
      </c>
      <c r="F174" s="70" t="s">
        <v>162</v>
      </c>
      <c r="G174" s="70" t="s">
        <v>161</v>
      </c>
      <c r="H174" s="70" t="s">
        <v>160</v>
      </c>
      <c r="I174" s="73"/>
      <c r="J174" s="56">
        <f t="shared" si="19"/>
        <v>150</v>
      </c>
      <c r="K174" s="56">
        <f t="shared" si="19"/>
        <v>150</v>
      </c>
      <c r="L174" s="56">
        <f t="shared" si="19"/>
        <v>150</v>
      </c>
      <c r="M174" s="135"/>
      <c r="N174" s="64"/>
      <c r="O174" s="64"/>
    </row>
    <row r="175" spans="1:15" ht="30" customHeight="1">
      <c r="A175" s="212"/>
      <c r="B175" s="175" t="s">
        <v>163</v>
      </c>
      <c r="C175" s="220">
        <v>871</v>
      </c>
      <c r="D175" s="70" t="s">
        <v>146</v>
      </c>
      <c r="E175" s="70" t="s">
        <v>145</v>
      </c>
      <c r="F175" s="70" t="s">
        <v>162</v>
      </c>
      <c r="G175" s="70" t="s">
        <v>161</v>
      </c>
      <c r="H175" s="70" t="s">
        <v>160</v>
      </c>
      <c r="I175" s="73">
        <v>240</v>
      </c>
      <c r="J175" s="56">
        <v>150</v>
      </c>
      <c r="K175" s="56">
        <v>150</v>
      </c>
      <c r="L175" s="56">
        <v>150</v>
      </c>
      <c r="M175" s="135"/>
      <c r="N175" s="64"/>
      <c r="O175" s="64"/>
    </row>
    <row r="176" spans="1:15" ht="22.5" hidden="1" customHeight="1">
      <c r="A176" s="212"/>
      <c r="B176" s="175" t="s">
        <v>159</v>
      </c>
      <c r="C176" s="220"/>
      <c r="D176" s="70"/>
      <c r="E176" s="70"/>
      <c r="F176" s="70"/>
      <c r="G176" s="70"/>
      <c r="H176" s="70"/>
      <c r="I176" s="73"/>
      <c r="J176" s="56">
        <v>0</v>
      </c>
      <c r="K176" s="56">
        <v>673.1</v>
      </c>
      <c r="L176" s="56">
        <v>1301.5</v>
      </c>
      <c r="M176" s="135"/>
      <c r="N176" s="64"/>
      <c r="O176" s="64"/>
    </row>
    <row r="177" spans="1:15" ht="12.75" customHeight="1">
      <c r="A177" s="212"/>
      <c r="B177" s="211" t="s">
        <v>158</v>
      </c>
      <c r="C177" s="215"/>
      <c r="D177" s="70"/>
      <c r="E177" s="70"/>
      <c r="F177" s="70"/>
      <c r="G177" s="70"/>
      <c r="H177" s="70"/>
      <c r="I177" s="70"/>
      <c r="J177" s="72">
        <f>J11+J88+J95+J107+J115+J154+J159+J168+J172</f>
        <v>28120.400000000001</v>
      </c>
      <c r="K177" s="72">
        <f>K11+K88+K95+K107+K115+K154+K159+K168+K172</f>
        <v>27937.300000000003</v>
      </c>
      <c r="L177" s="72">
        <f>L11+L88+L95+L107+L115+L154+L159+L168+L172</f>
        <v>27884.799999999999</v>
      </c>
      <c r="M177" s="135" t="s">
        <v>157</v>
      </c>
      <c r="N177" s="64"/>
      <c r="O177" s="64"/>
    </row>
    <row r="178" spans="1:15" ht="12.75" customHeight="1">
      <c r="B178" s="177"/>
      <c r="C178" s="177"/>
      <c r="D178" s="71"/>
      <c r="E178" s="71"/>
      <c r="F178" s="71"/>
      <c r="G178" s="71"/>
      <c r="H178" s="70" t="s">
        <v>147</v>
      </c>
      <c r="I178" s="70"/>
      <c r="J178" s="69">
        <f>J179+J180+J181+J182+J183</f>
        <v>11236.6</v>
      </c>
      <c r="K178" s="69">
        <f>K179+K180+K181+K182+K183</f>
        <v>11391.000000000002</v>
      </c>
      <c r="L178" s="68">
        <f>L179+L180+L181+L182+L183</f>
        <v>11739.2</v>
      </c>
      <c r="M178" s="135"/>
      <c r="N178" s="64"/>
      <c r="O178" s="64"/>
    </row>
    <row r="179" spans="1:15" ht="12.75" customHeight="1">
      <c r="B179" s="177"/>
      <c r="C179" s="177"/>
      <c r="D179" s="71"/>
      <c r="E179" s="71"/>
      <c r="F179" s="71"/>
      <c r="G179" s="71"/>
      <c r="H179" s="70" t="s">
        <v>147</v>
      </c>
      <c r="I179" s="70" t="s">
        <v>153</v>
      </c>
      <c r="J179" s="69">
        <f>J12</f>
        <v>9000.2000000000007</v>
      </c>
      <c r="K179" s="69">
        <f>K12</f>
        <v>9330.9000000000015</v>
      </c>
      <c r="L179" s="68">
        <f>L12</f>
        <v>9675.3000000000011</v>
      </c>
      <c r="M179" s="135"/>
      <c r="N179" s="64"/>
      <c r="O179" s="64"/>
    </row>
    <row r="180" spans="1:15" ht="12.75" customHeight="1">
      <c r="B180" s="177"/>
      <c r="C180" s="177"/>
      <c r="D180" s="71"/>
      <c r="E180" s="71"/>
      <c r="F180" s="71"/>
      <c r="G180" s="71"/>
      <c r="H180" s="70" t="s">
        <v>147</v>
      </c>
      <c r="I180" s="70" t="s">
        <v>156</v>
      </c>
      <c r="J180" s="69">
        <f>J31</f>
        <v>91.4</v>
      </c>
      <c r="K180" s="69">
        <f>K31</f>
        <v>95.1</v>
      </c>
      <c r="L180" s="68">
        <f>L31</f>
        <v>98.9</v>
      </c>
      <c r="M180" s="135"/>
      <c r="N180" s="64"/>
      <c r="O180" s="64"/>
    </row>
    <row r="181" spans="1:15" ht="12.75" customHeight="1">
      <c r="B181" s="177"/>
      <c r="C181" s="177"/>
      <c r="D181" s="71"/>
      <c r="E181" s="71"/>
      <c r="F181" s="71"/>
      <c r="G181" s="71"/>
      <c r="H181" s="70" t="s">
        <v>147</v>
      </c>
      <c r="I181" s="70" t="s">
        <v>150</v>
      </c>
      <c r="J181" s="69">
        <f>J35</f>
        <v>0</v>
      </c>
      <c r="K181" s="69">
        <f>K35</f>
        <v>0</v>
      </c>
      <c r="L181" s="68">
        <f>L35</f>
        <v>0</v>
      </c>
      <c r="M181" s="135"/>
      <c r="N181" s="64"/>
      <c r="O181" s="64"/>
    </row>
    <row r="182" spans="1:15" ht="12.75" customHeight="1">
      <c r="B182" s="177"/>
      <c r="C182" s="177"/>
      <c r="D182" s="71"/>
      <c r="E182" s="71"/>
      <c r="F182" s="71"/>
      <c r="G182" s="71"/>
      <c r="H182" s="70" t="s">
        <v>147</v>
      </c>
      <c r="I182" s="70" t="s">
        <v>146</v>
      </c>
      <c r="J182" s="69">
        <f>J40</f>
        <v>50</v>
      </c>
      <c r="K182" s="69">
        <f>K40</f>
        <v>50</v>
      </c>
      <c r="L182" s="68">
        <f>L40</f>
        <v>50</v>
      </c>
      <c r="M182" s="135"/>
      <c r="N182" s="64"/>
      <c r="O182" s="64"/>
    </row>
    <row r="183" spans="1:15" ht="12.75" customHeight="1">
      <c r="B183" s="177"/>
      <c r="C183" s="177"/>
      <c r="D183" s="71"/>
      <c r="E183" s="71"/>
      <c r="F183" s="71"/>
      <c r="G183" s="71"/>
      <c r="H183" s="70" t="s">
        <v>147</v>
      </c>
      <c r="I183" s="70" t="s">
        <v>155</v>
      </c>
      <c r="J183" s="69">
        <f>J44</f>
        <v>2095</v>
      </c>
      <c r="K183" s="69">
        <f>K44</f>
        <v>1915</v>
      </c>
      <c r="L183" s="68">
        <f>L44</f>
        <v>1915</v>
      </c>
      <c r="M183" s="135"/>
      <c r="N183" s="64"/>
      <c r="O183" s="64"/>
    </row>
    <row r="184" spans="1:15" ht="12.75">
      <c r="B184" s="135"/>
      <c r="C184" s="135"/>
      <c r="D184" s="66"/>
      <c r="E184" s="66"/>
      <c r="F184" s="66"/>
      <c r="G184" s="66"/>
      <c r="H184" s="67" t="s">
        <v>154</v>
      </c>
      <c r="I184" s="67" t="s">
        <v>151</v>
      </c>
      <c r="J184" s="65">
        <f>J89</f>
        <v>410.6</v>
      </c>
      <c r="K184" s="178">
        <f>K89</f>
        <v>434.5</v>
      </c>
      <c r="L184" s="178">
        <f>L89</f>
        <v>450</v>
      </c>
      <c r="M184" s="135"/>
      <c r="N184" s="64"/>
      <c r="O184" s="64"/>
    </row>
    <row r="185" spans="1:15" ht="12.75">
      <c r="B185" s="135"/>
      <c r="C185" s="135"/>
      <c r="D185" s="66"/>
      <c r="E185" s="66"/>
      <c r="F185" s="66"/>
      <c r="G185" s="66"/>
      <c r="H185" s="67" t="s">
        <v>151</v>
      </c>
      <c r="I185" s="67"/>
      <c r="J185" s="65">
        <f>J186</f>
        <v>500</v>
      </c>
      <c r="K185" s="178">
        <f>K186</f>
        <v>1500</v>
      </c>
      <c r="L185" s="178">
        <f>L186</f>
        <v>1500</v>
      </c>
      <c r="M185" s="135"/>
      <c r="N185" s="64"/>
      <c r="O185" s="64"/>
    </row>
    <row r="186" spans="1:15" ht="12.75">
      <c r="B186" s="135"/>
      <c r="C186" s="135"/>
      <c r="D186" s="66"/>
      <c r="E186" s="66"/>
      <c r="F186" s="66"/>
      <c r="G186" s="66"/>
      <c r="H186" s="67" t="s">
        <v>151</v>
      </c>
      <c r="I186" s="67" t="s">
        <v>148</v>
      </c>
      <c r="J186" s="65">
        <f>J97</f>
        <v>500</v>
      </c>
      <c r="K186" s="178">
        <f>K97</f>
        <v>1500</v>
      </c>
      <c r="L186" s="178">
        <f>L97</f>
        <v>1500</v>
      </c>
      <c r="M186" s="135"/>
      <c r="N186" s="64"/>
      <c r="O186" s="64"/>
    </row>
    <row r="187" spans="1:15" ht="12.75">
      <c r="B187" s="135"/>
      <c r="C187" s="135"/>
      <c r="D187" s="66"/>
      <c r="E187" s="66"/>
      <c r="F187" s="66"/>
      <c r="G187" s="66"/>
      <c r="H187" s="67" t="s">
        <v>153</v>
      </c>
      <c r="I187" s="67"/>
      <c r="J187" s="65">
        <f>J188+J189</f>
        <v>1</v>
      </c>
      <c r="K187" s="178">
        <f>K188+K189</f>
        <v>1</v>
      </c>
      <c r="L187" s="178">
        <f>L188+L189</f>
        <v>1</v>
      </c>
      <c r="M187" s="135"/>
      <c r="N187" s="64"/>
      <c r="O187" s="64"/>
    </row>
    <row r="188" spans="1:15" ht="12.75">
      <c r="B188" s="135"/>
      <c r="C188" s="135"/>
      <c r="D188" s="66"/>
      <c r="E188" s="66"/>
      <c r="F188" s="66"/>
      <c r="G188" s="66"/>
      <c r="H188" s="67" t="s">
        <v>153</v>
      </c>
      <c r="I188" s="67" t="s">
        <v>148</v>
      </c>
      <c r="J188" s="65">
        <f>J108</f>
        <v>0</v>
      </c>
      <c r="K188" s="178">
        <f>K108</f>
        <v>0</v>
      </c>
      <c r="L188" s="178">
        <f>L108</f>
        <v>0</v>
      </c>
      <c r="M188" s="135"/>
      <c r="N188" s="64"/>
      <c r="O188" s="64"/>
    </row>
    <row r="189" spans="1:15" ht="12.75">
      <c r="B189" s="135"/>
      <c r="C189" s="135"/>
      <c r="D189" s="66"/>
      <c r="E189" s="66"/>
      <c r="F189" s="66"/>
      <c r="G189" s="66"/>
      <c r="H189" s="67" t="s">
        <v>153</v>
      </c>
      <c r="I189" s="67" t="s">
        <v>152</v>
      </c>
      <c r="J189" s="65">
        <f>J111</f>
        <v>1</v>
      </c>
      <c r="K189" s="178">
        <f>K111</f>
        <v>1</v>
      </c>
      <c r="L189" s="178">
        <f>L111</f>
        <v>1</v>
      </c>
      <c r="M189" s="135"/>
      <c r="N189" s="64"/>
      <c r="O189" s="64"/>
    </row>
    <row r="190" spans="1:15" ht="12.75">
      <c r="B190" s="135"/>
      <c r="C190" s="135"/>
      <c r="D190" s="66"/>
      <c r="E190" s="66"/>
      <c r="F190" s="66"/>
      <c r="G190" s="66"/>
      <c r="H190" s="67" t="s">
        <v>145</v>
      </c>
      <c r="I190" s="67"/>
      <c r="J190" s="65">
        <f>J191+J192</f>
        <v>10004.699999999999</v>
      </c>
      <c r="K190" s="178">
        <f>K191+K192</f>
        <v>8492.1</v>
      </c>
      <c r="L190" s="178">
        <f>L191+L192</f>
        <v>7723.7999999999993</v>
      </c>
      <c r="M190" s="135"/>
      <c r="N190" s="64"/>
      <c r="O190" s="64"/>
    </row>
    <row r="191" spans="1:15" ht="12.75">
      <c r="B191" s="135"/>
      <c r="C191" s="135"/>
      <c r="D191" s="66"/>
      <c r="E191" s="66"/>
      <c r="F191" s="66"/>
      <c r="G191" s="66"/>
      <c r="H191" s="67" t="s">
        <v>145</v>
      </c>
      <c r="I191" s="67" t="s">
        <v>147</v>
      </c>
      <c r="J191" s="65">
        <f>J116</f>
        <v>817.9</v>
      </c>
      <c r="K191" s="178">
        <f>K116</f>
        <v>817.9</v>
      </c>
      <c r="L191" s="178">
        <f>L116</f>
        <v>817.9</v>
      </c>
      <c r="M191" s="135"/>
      <c r="N191" s="64"/>
      <c r="O191" s="64"/>
    </row>
    <row r="192" spans="1:15" ht="12.75">
      <c r="B192" s="135"/>
      <c r="C192" s="135"/>
      <c r="D192" s="66"/>
      <c r="E192" s="66"/>
      <c r="F192" s="66"/>
      <c r="G192" s="66"/>
      <c r="H192" s="67" t="s">
        <v>145</v>
      </c>
      <c r="I192" s="67" t="s">
        <v>151</v>
      </c>
      <c r="J192" s="65">
        <f>J120</f>
        <v>9186.7999999999993</v>
      </c>
      <c r="K192" s="178">
        <f>K120</f>
        <v>7674.2</v>
      </c>
      <c r="L192" s="178">
        <f>L120</f>
        <v>6905.9</v>
      </c>
      <c r="M192" s="135"/>
      <c r="N192" s="64"/>
      <c r="O192" s="64"/>
    </row>
    <row r="193" spans="2:15" ht="12.75">
      <c r="B193" s="135"/>
      <c r="C193" s="135"/>
      <c r="D193" s="66"/>
      <c r="E193" s="66"/>
      <c r="F193" s="66"/>
      <c r="G193" s="66"/>
      <c r="H193" s="67" t="s">
        <v>150</v>
      </c>
      <c r="I193" s="67"/>
      <c r="J193" s="65">
        <f>J154</f>
        <v>30</v>
      </c>
      <c r="K193" s="178">
        <f>K154</f>
        <v>30</v>
      </c>
      <c r="L193" s="178">
        <f>L154</f>
        <v>30</v>
      </c>
      <c r="M193" s="135"/>
      <c r="N193" s="64"/>
      <c r="O193" s="64"/>
    </row>
    <row r="194" spans="2:15" ht="12.75">
      <c r="B194" s="135"/>
      <c r="C194" s="135"/>
      <c r="D194" s="66"/>
      <c r="E194" s="66"/>
      <c r="F194" s="66"/>
      <c r="G194" s="66"/>
      <c r="H194" s="67" t="s">
        <v>149</v>
      </c>
      <c r="I194" s="67"/>
      <c r="J194" s="65">
        <f>J195</f>
        <v>5406.3</v>
      </c>
      <c r="K194" s="178">
        <f>K195</f>
        <v>5557.5</v>
      </c>
      <c r="L194" s="178">
        <f>L195</f>
        <v>5909.6</v>
      </c>
      <c r="M194" s="135"/>
      <c r="N194" s="64"/>
      <c r="O194" s="64"/>
    </row>
    <row r="195" spans="2:15" ht="12.75">
      <c r="B195" s="135"/>
      <c r="C195" s="135"/>
      <c r="D195" s="66"/>
      <c r="E195" s="66"/>
      <c r="F195" s="66"/>
      <c r="G195" s="66"/>
      <c r="H195" s="67" t="s">
        <v>149</v>
      </c>
      <c r="I195" s="67" t="s">
        <v>147</v>
      </c>
      <c r="J195" s="65">
        <f>J160</f>
        <v>5406.3</v>
      </c>
      <c r="K195" s="178">
        <f>K160</f>
        <v>5557.5</v>
      </c>
      <c r="L195" s="178">
        <f>L160</f>
        <v>5909.6</v>
      </c>
      <c r="M195" s="135"/>
      <c r="N195" s="64"/>
      <c r="O195" s="64"/>
    </row>
    <row r="196" spans="2:15" ht="12.75">
      <c r="B196" s="135"/>
      <c r="C196" s="135"/>
      <c r="D196" s="66"/>
      <c r="E196" s="66"/>
      <c r="F196" s="66"/>
      <c r="G196" s="66"/>
      <c r="H196" s="67" t="s">
        <v>148</v>
      </c>
      <c r="I196" s="67"/>
      <c r="J196" s="65">
        <f>J197</f>
        <v>181.2</v>
      </c>
      <c r="K196" s="178">
        <f>K197</f>
        <v>181.2</v>
      </c>
      <c r="L196" s="178">
        <f>L197</f>
        <v>181.2</v>
      </c>
      <c r="M196" s="135"/>
      <c r="N196" s="64"/>
      <c r="O196" s="64"/>
    </row>
    <row r="197" spans="2:15" ht="12.75">
      <c r="B197" s="135"/>
      <c r="C197" s="135"/>
      <c r="D197" s="66"/>
      <c r="E197" s="66"/>
      <c r="F197" s="66"/>
      <c r="G197" s="66"/>
      <c r="H197" s="67" t="s">
        <v>148</v>
      </c>
      <c r="I197" s="67" t="s">
        <v>147</v>
      </c>
      <c r="J197" s="65">
        <f>J169</f>
        <v>181.2</v>
      </c>
      <c r="K197" s="178">
        <f>K169</f>
        <v>181.2</v>
      </c>
      <c r="L197" s="178">
        <f>L169</f>
        <v>181.2</v>
      </c>
      <c r="M197" s="135"/>
      <c r="N197" s="64"/>
      <c r="O197" s="64"/>
    </row>
    <row r="198" spans="2:15" ht="12.75">
      <c r="B198" s="135"/>
      <c r="C198" s="135"/>
      <c r="D198" s="66"/>
      <c r="E198" s="66"/>
      <c r="F198" s="66"/>
      <c r="G198" s="66"/>
      <c r="H198" s="67" t="s">
        <v>146</v>
      </c>
      <c r="I198" s="67"/>
      <c r="J198" s="65">
        <f t="shared" ref="J198:L199" si="20">J172</f>
        <v>150</v>
      </c>
      <c r="K198" s="178">
        <f t="shared" si="20"/>
        <v>150</v>
      </c>
      <c r="L198" s="178">
        <f t="shared" si="20"/>
        <v>150</v>
      </c>
      <c r="M198" s="135"/>
      <c r="N198" s="64"/>
      <c r="O198" s="64"/>
    </row>
    <row r="199" spans="2:15" ht="12.75">
      <c r="B199" s="135"/>
      <c r="C199" s="135"/>
      <c r="D199" s="66"/>
      <c r="E199" s="66"/>
      <c r="F199" s="66"/>
      <c r="G199" s="66"/>
      <c r="H199" s="67" t="s">
        <v>146</v>
      </c>
      <c r="I199" s="67" t="s">
        <v>145</v>
      </c>
      <c r="J199" s="65">
        <f t="shared" si="20"/>
        <v>150</v>
      </c>
      <c r="K199" s="178">
        <f t="shared" si="20"/>
        <v>150</v>
      </c>
      <c r="L199" s="178">
        <f t="shared" si="20"/>
        <v>150</v>
      </c>
      <c r="M199" s="135"/>
      <c r="N199" s="64"/>
      <c r="O199" s="64"/>
    </row>
    <row r="200" spans="2:15" ht="12.75">
      <c r="B200" s="135"/>
      <c r="C200" s="135"/>
      <c r="D200" s="66"/>
      <c r="E200" s="66"/>
      <c r="F200" s="66"/>
      <c r="G200" s="66"/>
      <c r="H200" s="66"/>
      <c r="I200" s="66"/>
      <c r="J200" s="65">
        <f>J178+J184+J185+J187+J190+J193+J194+J196+J198</f>
        <v>27920.400000000001</v>
      </c>
      <c r="K200" s="178">
        <f>K178+K184+K185+K187+K190+K193+K194+K196+K198</f>
        <v>27737.300000000003</v>
      </c>
      <c r="L200" s="178">
        <f>L178+L184+L185+L187+L190+L193+L194+L196+L198</f>
        <v>27684.799999999999</v>
      </c>
      <c r="M200" s="135"/>
      <c r="N200" s="64"/>
      <c r="O200" s="64"/>
    </row>
  </sheetData>
  <mergeCells count="14">
    <mergeCell ref="L9:L10"/>
    <mergeCell ref="F10:H10"/>
    <mergeCell ref="C9:C10"/>
    <mergeCell ref="D2:L2"/>
    <mergeCell ref="D3:L3"/>
    <mergeCell ref="B4:L5"/>
    <mergeCell ref="B6:L6"/>
    <mergeCell ref="B7:L7"/>
    <mergeCell ref="I8:L8"/>
    <mergeCell ref="A9:A10"/>
    <mergeCell ref="B9:B10"/>
    <mergeCell ref="D9:I9"/>
    <mergeCell ref="J9:J10"/>
    <mergeCell ref="K9:K10"/>
  </mergeCells>
  <pageMargins left="0.23622047244094491" right="0.23622047244094491" top="0.74803149606299213" bottom="0.74803149606299213" header="0.31496062992125984" footer="0.31496062992125984"/>
  <pageSetup paperSize="9" scale="6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70"/>
  <sheetViews>
    <sheetView topLeftCell="A58" zoomScale="110" zoomScaleNormal="110" workbookViewId="0">
      <selection activeCell="H72" sqref="H72"/>
    </sheetView>
  </sheetViews>
  <sheetFormatPr defaultRowHeight="12.75"/>
  <cols>
    <col min="1" max="1" width="6.28515625" style="5" customWidth="1"/>
    <col min="2" max="2" width="56.5703125" style="5" customWidth="1"/>
    <col min="3" max="3" width="5.7109375" style="5" customWidth="1"/>
    <col min="4" max="4" width="5.85546875" style="5" customWidth="1"/>
    <col min="5" max="5" width="7.42578125" style="5" customWidth="1"/>
    <col min="6" max="256" width="9.140625" style="5"/>
    <col min="257" max="257" width="6.28515625" style="5" customWidth="1"/>
    <col min="258" max="258" width="53.7109375" style="5" customWidth="1"/>
    <col min="259" max="259" width="5.7109375" style="5" customWidth="1"/>
    <col min="260" max="260" width="5.85546875" style="5" customWidth="1"/>
    <col min="261" max="261" width="7.42578125" style="5" customWidth="1"/>
    <col min="262" max="512" width="9.140625" style="5"/>
    <col min="513" max="513" width="6.28515625" style="5" customWidth="1"/>
    <col min="514" max="514" width="53.7109375" style="5" customWidth="1"/>
    <col min="515" max="515" width="5.7109375" style="5" customWidth="1"/>
    <col min="516" max="516" width="5.85546875" style="5" customWidth="1"/>
    <col min="517" max="517" width="7.42578125" style="5" customWidth="1"/>
    <col min="518" max="768" width="9.140625" style="5"/>
    <col min="769" max="769" width="6.28515625" style="5" customWidth="1"/>
    <col min="770" max="770" width="53.7109375" style="5" customWidth="1"/>
    <col min="771" max="771" width="5.7109375" style="5" customWidth="1"/>
    <col min="772" max="772" width="5.85546875" style="5" customWidth="1"/>
    <col min="773" max="773" width="7.42578125" style="5" customWidth="1"/>
    <col min="774" max="1024" width="9.140625" style="5"/>
    <col min="1025" max="1025" width="6.28515625" style="5" customWidth="1"/>
    <col min="1026" max="1026" width="53.7109375" style="5" customWidth="1"/>
    <col min="1027" max="1027" width="5.7109375" style="5" customWidth="1"/>
    <col min="1028" max="1028" width="5.85546875" style="5" customWidth="1"/>
    <col min="1029" max="1029" width="7.42578125" style="5" customWidth="1"/>
    <col min="1030" max="1280" width="9.140625" style="5"/>
    <col min="1281" max="1281" width="6.28515625" style="5" customWidth="1"/>
    <col min="1282" max="1282" width="53.7109375" style="5" customWidth="1"/>
    <col min="1283" max="1283" width="5.7109375" style="5" customWidth="1"/>
    <col min="1284" max="1284" width="5.85546875" style="5" customWidth="1"/>
    <col min="1285" max="1285" width="7.42578125" style="5" customWidth="1"/>
    <col min="1286" max="1536" width="9.140625" style="5"/>
    <col min="1537" max="1537" width="6.28515625" style="5" customWidth="1"/>
    <col min="1538" max="1538" width="53.7109375" style="5" customWidth="1"/>
    <col min="1539" max="1539" width="5.7109375" style="5" customWidth="1"/>
    <col min="1540" max="1540" width="5.85546875" style="5" customWidth="1"/>
    <col min="1541" max="1541" width="7.42578125" style="5" customWidth="1"/>
    <col min="1542" max="1792" width="9.140625" style="5"/>
    <col min="1793" max="1793" width="6.28515625" style="5" customWidth="1"/>
    <col min="1794" max="1794" width="53.7109375" style="5" customWidth="1"/>
    <col min="1795" max="1795" width="5.7109375" style="5" customWidth="1"/>
    <col min="1796" max="1796" width="5.85546875" style="5" customWidth="1"/>
    <col min="1797" max="1797" width="7.42578125" style="5" customWidth="1"/>
    <col min="1798" max="2048" width="9.140625" style="5"/>
    <col min="2049" max="2049" width="6.28515625" style="5" customWidth="1"/>
    <col min="2050" max="2050" width="53.7109375" style="5" customWidth="1"/>
    <col min="2051" max="2051" width="5.7109375" style="5" customWidth="1"/>
    <col min="2052" max="2052" width="5.85546875" style="5" customWidth="1"/>
    <col min="2053" max="2053" width="7.42578125" style="5" customWidth="1"/>
    <col min="2054" max="2304" width="9.140625" style="5"/>
    <col min="2305" max="2305" width="6.28515625" style="5" customWidth="1"/>
    <col min="2306" max="2306" width="53.7109375" style="5" customWidth="1"/>
    <col min="2307" max="2307" width="5.7109375" style="5" customWidth="1"/>
    <col min="2308" max="2308" width="5.85546875" style="5" customWidth="1"/>
    <col min="2309" max="2309" width="7.42578125" style="5" customWidth="1"/>
    <col min="2310" max="2560" width="9.140625" style="5"/>
    <col min="2561" max="2561" width="6.28515625" style="5" customWidth="1"/>
    <col min="2562" max="2562" width="53.7109375" style="5" customWidth="1"/>
    <col min="2563" max="2563" width="5.7109375" style="5" customWidth="1"/>
    <col min="2564" max="2564" width="5.85546875" style="5" customWidth="1"/>
    <col min="2565" max="2565" width="7.42578125" style="5" customWidth="1"/>
    <col min="2566" max="2816" width="9.140625" style="5"/>
    <col min="2817" max="2817" width="6.28515625" style="5" customWidth="1"/>
    <col min="2818" max="2818" width="53.7109375" style="5" customWidth="1"/>
    <col min="2819" max="2819" width="5.7109375" style="5" customWidth="1"/>
    <col min="2820" max="2820" width="5.85546875" style="5" customWidth="1"/>
    <col min="2821" max="2821" width="7.42578125" style="5" customWidth="1"/>
    <col min="2822" max="3072" width="9.140625" style="5"/>
    <col min="3073" max="3073" width="6.28515625" style="5" customWidth="1"/>
    <col min="3074" max="3074" width="53.7109375" style="5" customWidth="1"/>
    <col min="3075" max="3075" width="5.7109375" style="5" customWidth="1"/>
    <col min="3076" max="3076" width="5.85546875" style="5" customWidth="1"/>
    <col min="3077" max="3077" width="7.42578125" style="5" customWidth="1"/>
    <col min="3078" max="3328" width="9.140625" style="5"/>
    <col min="3329" max="3329" width="6.28515625" style="5" customWidth="1"/>
    <col min="3330" max="3330" width="53.7109375" style="5" customWidth="1"/>
    <col min="3331" max="3331" width="5.7109375" style="5" customWidth="1"/>
    <col min="3332" max="3332" width="5.85546875" style="5" customWidth="1"/>
    <col min="3333" max="3333" width="7.42578125" style="5" customWidth="1"/>
    <col min="3334" max="3584" width="9.140625" style="5"/>
    <col min="3585" max="3585" width="6.28515625" style="5" customWidth="1"/>
    <col min="3586" max="3586" width="53.7109375" style="5" customWidth="1"/>
    <col min="3587" max="3587" width="5.7109375" style="5" customWidth="1"/>
    <col min="3588" max="3588" width="5.85546875" style="5" customWidth="1"/>
    <col min="3589" max="3589" width="7.42578125" style="5" customWidth="1"/>
    <col min="3590" max="3840" width="9.140625" style="5"/>
    <col min="3841" max="3841" width="6.28515625" style="5" customWidth="1"/>
    <col min="3842" max="3842" width="53.7109375" style="5" customWidth="1"/>
    <col min="3843" max="3843" width="5.7109375" style="5" customWidth="1"/>
    <col min="3844" max="3844" width="5.85546875" style="5" customWidth="1"/>
    <col min="3845" max="3845" width="7.42578125" style="5" customWidth="1"/>
    <col min="3846" max="4096" width="9.140625" style="5"/>
    <col min="4097" max="4097" width="6.28515625" style="5" customWidth="1"/>
    <col min="4098" max="4098" width="53.7109375" style="5" customWidth="1"/>
    <col min="4099" max="4099" width="5.7109375" style="5" customWidth="1"/>
    <col min="4100" max="4100" width="5.85546875" style="5" customWidth="1"/>
    <col min="4101" max="4101" width="7.42578125" style="5" customWidth="1"/>
    <col min="4102" max="4352" width="9.140625" style="5"/>
    <col min="4353" max="4353" width="6.28515625" style="5" customWidth="1"/>
    <col min="4354" max="4354" width="53.7109375" style="5" customWidth="1"/>
    <col min="4355" max="4355" width="5.7109375" style="5" customWidth="1"/>
    <col min="4356" max="4356" width="5.85546875" style="5" customWidth="1"/>
    <col min="4357" max="4357" width="7.42578125" style="5" customWidth="1"/>
    <col min="4358" max="4608" width="9.140625" style="5"/>
    <col min="4609" max="4609" width="6.28515625" style="5" customWidth="1"/>
    <col min="4610" max="4610" width="53.7109375" style="5" customWidth="1"/>
    <col min="4611" max="4611" width="5.7109375" style="5" customWidth="1"/>
    <col min="4612" max="4612" width="5.85546875" style="5" customWidth="1"/>
    <col min="4613" max="4613" width="7.42578125" style="5" customWidth="1"/>
    <col min="4614" max="4864" width="9.140625" style="5"/>
    <col min="4865" max="4865" width="6.28515625" style="5" customWidth="1"/>
    <col min="4866" max="4866" width="53.7109375" style="5" customWidth="1"/>
    <col min="4867" max="4867" width="5.7109375" style="5" customWidth="1"/>
    <col min="4868" max="4868" width="5.85546875" style="5" customWidth="1"/>
    <col min="4869" max="4869" width="7.42578125" style="5" customWidth="1"/>
    <col min="4870" max="5120" width="9.140625" style="5"/>
    <col min="5121" max="5121" width="6.28515625" style="5" customWidth="1"/>
    <col min="5122" max="5122" width="53.7109375" style="5" customWidth="1"/>
    <col min="5123" max="5123" width="5.7109375" style="5" customWidth="1"/>
    <col min="5124" max="5124" width="5.85546875" style="5" customWidth="1"/>
    <col min="5125" max="5125" width="7.42578125" style="5" customWidth="1"/>
    <col min="5126" max="5376" width="9.140625" style="5"/>
    <col min="5377" max="5377" width="6.28515625" style="5" customWidth="1"/>
    <col min="5378" max="5378" width="53.7109375" style="5" customWidth="1"/>
    <col min="5379" max="5379" width="5.7109375" style="5" customWidth="1"/>
    <col min="5380" max="5380" width="5.85546875" style="5" customWidth="1"/>
    <col min="5381" max="5381" width="7.42578125" style="5" customWidth="1"/>
    <col min="5382" max="5632" width="9.140625" style="5"/>
    <col min="5633" max="5633" width="6.28515625" style="5" customWidth="1"/>
    <col min="5634" max="5634" width="53.7109375" style="5" customWidth="1"/>
    <col min="5635" max="5635" width="5.7109375" style="5" customWidth="1"/>
    <col min="5636" max="5636" width="5.85546875" style="5" customWidth="1"/>
    <col min="5637" max="5637" width="7.42578125" style="5" customWidth="1"/>
    <col min="5638" max="5888" width="9.140625" style="5"/>
    <col min="5889" max="5889" width="6.28515625" style="5" customWidth="1"/>
    <col min="5890" max="5890" width="53.7109375" style="5" customWidth="1"/>
    <col min="5891" max="5891" width="5.7109375" style="5" customWidth="1"/>
    <col min="5892" max="5892" width="5.85546875" style="5" customWidth="1"/>
    <col min="5893" max="5893" width="7.42578125" style="5" customWidth="1"/>
    <col min="5894" max="6144" width="9.140625" style="5"/>
    <col min="6145" max="6145" width="6.28515625" style="5" customWidth="1"/>
    <col min="6146" max="6146" width="53.7109375" style="5" customWidth="1"/>
    <col min="6147" max="6147" width="5.7109375" style="5" customWidth="1"/>
    <col min="6148" max="6148" width="5.85546875" style="5" customWidth="1"/>
    <col min="6149" max="6149" width="7.42578125" style="5" customWidth="1"/>
    <col min="6150" max="6400" width="9.140625" style="5"/>
    <col min="6401" max="6401" width="6.28515625" style="5" customWidth="1"/>
    <col min="6402" max="6402" width="53.7109375" style="5" customWidth="1"/>
    <col min="6403" max="6403" width="5.7109375" style="5" customWidth="1"/>
    <col min="6404" max="6404" width="5.85546875" style="5" customWidth="1"/>
    <col min="6405" max="6405" width="7.42578125" style="5" customWidth="1"/>
    <col min="6406" max="6656" width="9.140625" style="5"/>
    <col min="6657" max="6657" width="6.28515625" style="5" customWidth="1"/>
    <col min="6658" max="6658" width="53.7109375" style="5" customWidth="1"/>
    <col min="6659" max="6659" width="5.7109375" style="5" customWidth="1"/>
    <col min="6660" max="6660" width="5.85546875" style="5" customWidth="1"/>
    <col min="6661" max="6661" width="7.42578125" style="5" customWidth="1"/>
    <col min="6662" max="6912" width="9.140625" style="5"/>
    <col min="6913" max="6913" width="6.28515625" style="5" customWidth="1"/>
    <col min="6914" max="6914" width="53.7109375" style="5" customWidth="1"/>
    <col min="6915" max="6915" width="5.7109375" style="5" customWidth="1"/>
    <col min="6916" max="6916" width="5.85546875" style="5" customWidth="1"/>
    <col min="6917" max="6917" width="7.42578125" style="5" customWidth="1"/>
    <col min="6918" max="7168" width="9.140625" style="5"/>
    <col min="7169" max="7169" width="6.28515625" style="5" customWidth="1"/>
    <col min="7170" max="7170" width="53.7109375" style="5" customWidth="1"/>
    <col min="7171" max="7171" width="5.7109375" style="5" customWidth="1"/>
    <col min="7172" max="7172" width="5.85546875" style="5" customWidth="1"/>
    <col min="7173" max="7173" width="7.42578125" style="5" customWidth="1"/>
    <col min="7174" max="7424" width="9.140625" style="5"/>
    <col min="7425" max="7425" width="6.28515625" style="5" customWidth="1"/>
    <col min="7426" max="7426" width="53.7109375" style="5" customWidth="1"/>
    <col min="7427" max="7427" width="5.7109375" style="5" customWidth="1"/>
    <col min="7428" max="7428" width="5.85546875" style="5" customWidth="1"/>
    <col min="7429" max="7429" width="7.42578125" style="5" customWidth="1"/>
    <col min="7430" max="7680" width="9.140625" style="5"/>
    <col min="7681" max="7681" width="6.28515625" style="5" customWidth="1"/>
    <col min="7682" max="7682" width="53.7109375" style="5" customWidth="1"/>
    <col min="7683" max="7683" width="5.7109375" style="5" customWidth="1"/>
    <col min="7684" max="7684" width="5.85546875" style="5" customWidth="1"/>
    <col min="7685" max="7685" width="7.42578125" style="5" customWidth="1"/>
    <col min="7686" max="7936" width="9.140625" style="5"/>
    <col min="7937" max="7937" width="6.28515625" style="5" customWidth="1"/>
    <col min="7938" max="7938" width="53.7109375" style="5" customWidth="1"/>
    <col min="7939" max="7939" width="5.7109375" style="5" customWidth="1"/>
    <col min="7940" max="7940" width="5.85546875" style="5" customWidth="1"/>
    <col min="7941" max="7941" width="7.42578125" style="5" customWidth="1"/>
    <col min="7942" max="8192" width="9.140625" style="5"/>
    <col min="8193" max="8193" width="6.28515625" style="5" customWidth="1"/>
    <col min="8194" max="8194" width="53.7109375" style="5" customWidth="1"/>
    <col min="8195" max="8195" width="5.7109375" style="5" customWidth="1"/>
    <col min="8196" max="8196" width="5.85546875" style="5" customWidth="1"/>
    <col min="8197" max="8197" width="7.42578125" style="5" customWidth="1"/>
    <col min="8198" max="8448" width="9.140625" style="5"/>
    <col min="8449" max="8449" width="6.28515625" style="5" customWidth="1"/>
    <col min="8450" max="8450" width="53.7109375" style="5" customWidth="1"/>
    <col min="8451" max="8451" width="5.7109375" style="5" customWidth="1"/>
    <col min="8452" max="8452" width="5.85546875" style="5" customWidth="1"/>
    <col min="8453" max="8453" width="7.42578125" style="5" customWidth="1"/>
    <col min="8454" max="8704" width="9.140625" style="5"/>
    <col min="8705" max="8705" width="6.28515625" style="5" customWidth="1"/>
    <col min="8706" max="8706" width="53.7109375" style="5" customWidth="1"/>
    <col min="8707" max="8707" width="5.7109375" style="5" customWidth="1"/>
    <col min="8708" max="8708" width="5.85546875" style="5" customWidth="1"/>
    <col min="8709" max="8709" width="7.42578125" style="5" customWidth="1"/>
    <col min="8710" max="8960" width="9.140625" style="5"/>
    <col min="8961" max="8961" width="6.28515625" style="5" customWidth="1"/>
    <col min="8962" max="8962" width="53.7109375" style="5" customWidth="1"/>
    <col min="8963" max="8963" width="5.7109375" style="5" customWidth="1"/>
    <col min="8964" max="8964" width="5.85546875" style="5" customWidth="1"/>
    <col min="8965" max="8965" width="7.42578125" style="5" customWidth="1"/>
    <col min="8966" max="9216" width="9.140625" style="5"/>
    <col min="9217" max="9217" width="6.28515625" style="5" customWidth="1"/>
    <col min="9218" max="9218" width="53.7109375" style="5" customWidth="1"/>
    <col min="9219" max="9219" width="5.7109375" style="5" customWidth="1"/>
    <col min="9220" max="9220" width="5.85546875" style="5" customWidth="1"/>
    <col min="9221" max="9221" width="7.42578125" style="5" customWidth="1"/>
    <col min="9222" max="9472" width="9.140625" style="5"/>
    <col min="9473" max="9473" width="6.28515625" style="5" customWidth="1"/>
    <col min="9474" max="9474" width="53.7109375" style="5" customWidth="1"/>
    <col min="9475" max="9475" width="5.7109375" style="5" customWidth="1"/>
    <col min="9476" max="9476" width="5.85546875" style="5" customWidth="1"/>
    <col min="9477" max="9477" width="7.42578125" style="5" customWidth="1"/>
    <col min="9478" max="9728" width="9.140625" style="5"/>
    <col min="9729" max="9729" width="6.28515625" style="5" customWidth="1"/>
    <col min="9730" max="9730" width="53.7109375" style="5" customWidth="1"/>
    <col min="9731" max="9731" width="5.7109375" style="5" customWidth="1"/>
    <col min="9732" max="9732" width="5.85546875" style="5" customWidth="1"/>
    <col min="9733" max="9733" width="7.42578125" style="5" customWidth="1"/>
    <col min="9734" max="9984" width="9.140625" style="5"/>
    <col min="9985" max="9985" width="6.28515625" style="5" customWidth="1"/>
    <col min="9986" max="9986" width="53.7109375" style="5" customWidth="1"/>
    <col min="9987" max="9987" width="5.7109375" style="5" customWidth="1"/>
    <col min="9988" max="9988" width="5.85546875" style="5" customWidth="1"/>
    <col min="9989" max="9989" width="7.42578125" style="5" customWidth="1"/>
    <col min="9990" max="10240" width="9.140625" style="5"/>
    <col min="10241" max="10241" width="6.28515625" style="5" customWidth="1"/>
    <col min="10242" max="10242" width="53.7109375" style="5" customWidth="1"/>
    <col min="10243" max="10243" width="5.7109375" style="5" customWidth="1"/>
    <col min="10244" max="10244" width="5.85546875" style="5" customWidth="1"/>
    <col min="10245" max="10245" width="7.42578125" style="5" customWidth="1"/>
    <col min="10246" max="10496" width="9.140625" style="5"/>
    <col min="10497" max="10497" width="6.28515625" style="5" customWidth="1"/>
    <col min="10498" max="10498" width="53.7109375" style="5" customWidth="1"/>
    <col min="10499" max="10499" width="5.7109375" style="5" customWidth="1"/>
    <col min="10500" max="10500" width="5.85546875" style="5" customWidth="1"/>
    <col min="10501" max="10501" width="7.42578125" style="5" customWidth="1"/>
    <col min="10502" max="10752" width="9.140625" style="5"/>
    <col min="10753" max="10753" width="6.28515625" style="5" customWidth="1"/>
    <col min="10754" max="10754" width="53.7109375" style="5" customWidth="1"/>
    <col min="10755" max="10755" width="5.7109375" style="5" customWidth="1"/>
    <col min="10756" max="10756" width="5.85546875" style="5" customWidth="1"/>
    <col min="10757" max="10757" width="7.42578125" style="5" customWidth="1"/>
    <col min="10758" max="11008" width="9.140625" style="5"/>
    <col min="11009" max="11009" width="6.28515625" style="5" customWidth="1"/>
    <col min="11010" max="11010" width="53.7109375" style="5" customWidth="1"/>
    <col min="11011" max="11011" width="5.7109375" style="5" customWidth="1"/>
    <col min="11012" max="11012" width="5.85546875" style="5" customWidth="1"/>
    <col min="11013" max="11013" width="7.42578125" style="5" customWidth="1"/>
    <col min="11014" max="11264" width="9.140625" style="5"/>
    <col min="11265" max="11265" width="6.28515625" style="5" customWidth="1"/>
    <col min="11266" max="11266" width="53.7109375" style="5" customWidth="1"/>
    <col min="11267" max="11267" width="5.7109375" style="5" customWidth="1"/>
    <col min="11268" max="11268" width="5.85546875" style="5" customWidth="1"/>
    <col min="11269" max="11269" width="7.42578125" style="5" customWidth="1"/>
    <col min="11270" max="11520" width="9.140625" style="5"/>
    <col min="11521" max="11521" width="6.28515625" style="5" customWidth="1"/>
    <col min="11522" max="11522" width="53.7109375" style="5" customWidth="1"/>
    <col min="11523" max="11523" width="5.7109375" style="5" customWidth="1"/>
    <col min="11524" max="11524" width="5.85546875" style="5" customWidth="1"/>
    <col min="11525" max="11525" width="7.42578125" style="5" customWidth="1"/>
    <col min="11526" max="11776" width="9.140625" style="5"/>
    <col min="11777" max="11777" width="6.28515625" style="5" customWidth="1"/>
    <col min="11778" max="11778" width="53.7109375" style="5" customWidth="1"/>
    <col min="11779" max="11779" width="5.7109375" style="5" customWidth="1"/>
    <col min="11780" max="11780" width="5.85546875" style="5" customWidth="1"/>
    <col min="11781" max="11781" width="7.42578125" style="5" customWidth="1"/>
    <col min="11782" max="12032" width="9.140625" style="5"/>
    <col min="12033" max="12033" width="6.28515625" style="5" customWidth="1"/>
    <col min="12034" max="12034" width="53.7109375" style="5" customWidth="1"/>
    <col min="12035" max="12035" width="5.7109375" style="5" customWidth="1"/>
    <col min="12036" max="12036" width="5.85546875" style="5" customWidth="1"/>
    <col min="12037" max="12037" width="7.42578125" style="5" customWidth="1"/>
    <col min="12038" max="12288" width="9.140625" style="5"/>
    <col min="12289" max="12289" width="6.28515625" style="5" customWidth="1"/>
    <col min="12290" max="12290" width="53.7109375" style="5" customWidth="1"/>
    <col min="12291" max="12291" width="5.7109375" style="5" customWidth="1"/>
    <col min="12292" max="12292" width="5.85546875" style="5" customWidth="1"/>
    <col min="12293" max="12293" width="7.42578125" style="5" customWidth="1"/>
    <col min="12294" max="12544" width="9.140625" style="5"/>
    <col min="12545" max="12545" width="6.28515625" style="5" customWidth="1"/>
    <col min="12546" max="12546" width="53.7109375" style="5" customWidth="1"/>
    <col min="12547" max="12547" width="5.7109375" style="5" customWidth="1"/>
    <col min="12548" max="12548" width="5.85546875" style="5" customWidth="1"/>
    <col min="12549" max="12549" width="7.42578125" style="5" customWidth="1"/>
    <col min="12550" max="12800" width="9.140625" style="5"/>
    <col min="12801" max="12801" width="6.28515625" style="5" customWidth="1"/>
    <col min="12802" max="12802" width="53.7109375" style="5" customWidth="1"/>
    <col min="12803" max="12803" width="5.7109375" style="5" customWidth="1"/>
    <col min="12804" max="12804" width="5.85546875" style="5" customWidth="1"/>
    <col min="12805" max="12805" width="7.42578125" style="5" customWidth="1"/>
    <col min="12806" max="13056" width="9.140625" style="5"/>
    <col min="13057" max="13057" width="6.28515625" style="5" customWidth="1"/>
    <col min="13058" max="13058" width="53.7109375" style="5" customWidth="1"/>
    <col min="13059" max="13059" width="5.7109375" style="5" customWidth="1"/>
    <col min="13060" max="13060" width="5.85546875" style="5" customWidth="1"/>
    <col min="13061" max="13061" width="7.42578125" style="5" customWidth="1"/>
    <col min="13062" max="13312" width="9.140625" style="5"/>
    <col min="13313" max="13313" width="6.28515625" style="5" customWidth="1"/>
    <col min="13314" max="13314" width="53.7109375" style="5" customWidth="1"/>
    <col min="13315" max="13315" width="5.7109375" style="5" customWidth="1"/>
    <col min="13316" max="13316" width="5.85546875" style="5" customWidth="1"/>
    <col min="13317" max="13317" width="7.42578125" style="5" customWidth="1"/>
    <col min="13318" max="13568" width="9.140625" style="5"/>
    <col min="13569" max="13569" width="6.28515625" style="5" customWidth="1"/>
    <col min="13570" max="13570" width="53.7109375" style="5" customWidth="1"/>
    <col min="13571" max="13571" width="5.7109375" style="5" customWidth="1"/>
    <col min="13572" max="13572" width="5.85546875" style="5" customWidth="1"/>
    <col min="13573" max="13573" width="7.42578125" style="5" customWidth="1"/>
    <col min="13574" max="13824" width="9.140625" style="5"/>
    <col min="13825" max="13825" width="6.28515625" style="5" customWidth="1"/>
    <col min="13826" max="13826" width="53.7109375" style="5" customWidth="1"/>
    <col min="13827" max="13827" width="5.7109375" style="5" customWidth="1"/>
    <col min="13828" max="13828" width="5.85546875" style="5" customWidth="1"/>
    <col min="13829" max="13829" width="7.42578125" style="5" customWidth="1"/>
    <col min="13830" max="14080" width="9.140625" style="5"/>
    <col min="14081" max="14081" width="6.28515625" style="5" customWidth="1"/>
    <col min="14082" max="14082" width="53.7109375" style="5" customWidth="1"/>
    <col min="14083" max="14083" width="5.7109375" style="5" customWidth="1"/>
    <col min="14084" max="14084" width="5.85546875" style="5" customWidth="1"/>
    <col min="14085" max="14085" width="7.42578125" style="5" customWidth="1"/>
    <col min="14086" max="14336" width="9.140625" style="5"/>
    <col min="14337" max="14337" width="6.28515625" style="5" customWidth="1"/>
    <col min="14338" max="14338" width="53.7109375" style="5" customWidth="1"/>
    <col min="14339" max="14339" width="5.7109375" style="5" customWidth="1"/>
    <col min="14340" max="14340" width="5.85546875" style="5" customWidth="1"/>
    <col min="14341" max="14341" width="7.42578125" style="5" customWidth="1"/>
    <col min="14342" max="14592" width="9.140625" style="5"/>
    <col min="14593" max="14593" width="6.28515625" style="5" customWidth="1"/>
    <col min="14594" max="14594" width="53.7109375" style="5" customWidth="1"/>
    <col min="14595" max="14595" width="5.7109375" style="5" customWidth="1"/>
    <col min="14596" max="14596" width="5.85546875" style="5" customWidth="1"/>
    <col min="14597" max="14597" width="7.42578125" style="5" customWidth="1"/>
    <col min="14598" max="14848" width="9.140625" style="5"/>
    <col min="14849" max="14849" width="6.28515625" style="5" customWidth="1"/>
    <col min="14850" max="14850" width="53.7109375" style="5" customWidth="1"/>
    <col min="14851" max="14851" width="5.7109375" style="5" customWidth="1"/>
    <col min="14852" max="14852" width="5.85546875" style="5" customWidth="1"/>
    <col min="14853" max="14853" width="7.42578125" style="5" customWidth="1"/>
    <col min="14854" max="15104" width="9.140625" style="5"/>
    <col min="15105" max="15105" width="6.28515625" style="5" customWidth="1"/>
    <col min="15106" max="15106" width="53.7109375" style="5" customWidth="1"/>
    <col min="15107" max="15107" width="5.7109375" style="5" customWidth="1"/>
    <col min="15108" max="15108" width="5.85546875" style="5" customWidth="1"/>
    <col min="15109" max="15109" width="7.42578125" style="5" customWidth="1"/>
    <col min="15110" max="15360" width="9.140625" style="5"/>
    <col min="15361" max="15361" width="6.28515625" style="5" customWidth="1"/>
    <col min="15362" max="15362" width="53.7109375" style="5" customWidth="1"/>
    <col min="15363" max="15363" width="5.7109375" style="5" customWidth="1"/>
    <col min="15364" max="15364" width="5.85546875" style="5" customWidth="1"/>
    <col min="15365" max="15365" width="7.42578125" style="5" customWidth="1"/>
    <col min="15366" max="15616" width="9.140625" style="5"/>
    <col min="15617" max="15617" width="6.28515625" style="5" customWidth="1"/>
    <col min="15618" max="15618" width="53.7109375" style="5" customWidth="1"/>
    <col min="15619" max="15619" width="5.7109375" style="5" customWidth="1"/>
    <col min="15620" max="15620" width="5.85546875" style="5" customWidth="1"/>
    <col min="15621" max="15621" width="7.42578125" style="5" customWidth="1"/>
    <col min="15622" max="15872" width="9.140625" style="5"/>
    <col min="15873" max="15873" width="6.28515625" style="5" customWidth="1"/>
    <col min="15874" max="15874" width="53.7109375" style="5" customWidth="1"/>
    <col min="15875" max="15875" width="5.7109375" style="5" customWidth="1"/>
    <col min="15876" max="15876" width="5.85546875" style="5" customWidth="1"/>
    <col min="15877" max="15877" width="7.42578125" style="5" customWidth="1"/>
    <col min="15878" max="16128" width="9.140625" style="5"/>
    <col min="16129" max="16129" width="6.28515625" style="5" customWidth="1"/>
    <col min="16130" max="16130" width="53.7109375" style="5" customWidth="1"/>
    <col min="16131" max="16131" width="5.7109375" style="5" customWidth="1"/>
    <col min="16132" max="16132" width="5.85546875" style="5" customWidth="1"/>
    <col min="16133" max="16133" width="7.42578125" style="5" customWidth="1"/>
    <col min="16134" max="16384" width="9.140625" style="5"/>
  </cols>
  <sheetData>
    <row r="1" spans="1:11" ht="12" customHeight="1">
      <c r="F1" s="430" t="s">
        <v>364</v>
      </c>
      <c r="G1" s="430"/>
      <c r="H1" s="430"/>
      <c r="I1" s="430"/>
      <c r="J1" s="430"/>
      <c r="K1" s="430"/>
    </row>
    <row r="2" spans="1:11" hidden="1"/>
    <row r="3" spans="1:11" ht="54.75" customHeight="1">
      <c r="F3" s="431" t="s">
        <v>466</v>
      </c>
      <c r="G3" s="431"/>
      <c r="H3" s="431"/>
      <c r="I3" s="431"/>
      <c r="J3" s="431"/>
      <c r="K3" s="431"/>
    </row>
    <row r="4" spans="1:11" ht="54.75" customHeight="1">
      <c r="B4" s="432" t="s">
        <v>467</v>
      </c>
      <c r="C4" s="432"/>
      <c r="D4" s="432"/>
      <c r="E4" s="432"/>
      <c r="F4" s="432"/>
      <c r="G4" s="432"/>
      <c r="H4" s="432"/>
      <c r="I4" s="432"/>
      <c r="J4" s="432"/>
      <c r="K4" s="432"/>
    </row>
    <row r="6" spans="1:11">
      <c r="A6" s="135"/>
      <c r="B6" s="135"/>
      <c r="C6" s="135"/>
      <c r="D6" s="135"/>
      <c r="E6" s="135"/>
      <c r="F6" s="135"/>
      <c r="G6" s="135"/>
      <c r="H6" s="135"/>
      <c r="I6" s="135"/>
      <c r="J6" s="433" t="s">
        <v>365</v>
      </c>
      <c r="K6" s="433"/>
    </row>
    <row r="7" spans="1:11" ht="51">
      <c r="A7" s="232" t="s">
        <v>138</v>
      </c>
      <c r="B7" s="233" t="s">
        <v>366</v>
      </c>
      <c r="C7" s="426" t="s">
        <v>367</v>
      </c>
      <c r="D7" s="427"/>
      <c r="E7" s="428"/>
      <c r="F7" s="234" t="s">
        <v>368</v>
      </c>
      <c r="G7" s="235" t="s">
        <v>369</v>
      </c>
      <c r="H7" s="235" t="s">
        <v>370</v>
      </c>
      <c r="I7" s="236" t="s">
        <v>371</v>
      </c>
      <c r="J7" s="236" t="s">
        <v>387</v>
      </c>
      <c r="K7" s="236" t="s">
        <v>468</v>
      </c>
    </row>
    <row r="8" spans="1:11" ht="39.75" customHeight="1">
      <c r="A8" s="253">
        <v>1</v>
      </c>
      <c r="B8" s="140" t="s">
        <v>372</v>
      </c>
      <c r="C8" s="237" t="s">
        <v>147</v>
      </c>
      <c r="D8" s="237"/>
      <c r="E8" s="237"/>
      <c r="F8" s="238"/>
      <c r="G8" s="237" t="s">
        <v>147</v>
      </c>
      <c r="H8" s="237" t="s">
        <v>155</v>
      </c>
      <c r="I8" s="239">
        <f>I9</f>
        <v>950</v>
      </c>
      <c r="J8" s="239">
        <f>J9</f>
        <v>950</v>
      </c>
      <c r="K8" s="239">
        <f>K9</f>
        <v>950</v>
      </c>
    </row>
    <row r="9" spans="1:11" ht="66.75" customHeight="1">
      <c r="A9" s="254"/>
      <c r="B9" s="155" t="s">
        <v>296</v>
      </c>
      <c r="C9" s="237" t="s">
        <v>147</v>
      </c>
      <c r="D9" s="237" t="s">
        <v>161</v>
      </c>
      <c r="E9" s="237"/>
      <c r="F9" s="238"/>
      <c r="G9" s="237" t="s">
        <v>147</v>
      </c>
      <c r="H9" s="237" t="s">
        <v>155</v>
      </c>
      <c r="I9" s="239">
        <f>I10+I12</f>
        <v>950</v>
      </c>
      <c r="J9" s="239">
        <f>J10+J12</f>
        <v>950</v>
      </c>
      <c r="K9" s="239">
        <f>K10+K12</f>
        <v>950</v>
      </c>
    </row>
    <row r="10" spans="1:11" ht="82.5" customHeight="1">
      <c r="A10" s="254"/>
      <c r="B10" s="146" t="s">
        <v>295</v>
      </c>
      <c r="C10" s="240" t="s">
        <v>147</v>
      </c>
      <c r="D10" s="240" t="s">
        <v>161</v>
      </c>
      <c r="E10" s="240" t="s">
        <v>294</v>
      </c>
      <c r="F10" s="241"/>
      <c r="G10" s="240" t="s">
        <v>147</v>
      </c>
      <c r="H10" s="240" t="s">
        <v>155</v>
      </c>
      <c r="I10" s="242">
        <f>I11</f>
        <v>150</v>
      </c>
      <c r="J10" s="242">
        <f>J11</f>
        <v>150</v>
      </c>
      <c r="K10" s="242">
        <f>K11</f>
        <v>150</v>
      </c>
    </row>
    <row r="11" spans="1:11" ht="30.75" customHeight="1">
      <c r="A11" s="254"/>
      <c r="B11" s="147" t="s">
        <v>235</v>
      </c>
      <c r="C11" s="240" t="s">
        <v>147</v>
      </c>
      <c r="D11" s="240" t="s">
        <v>161</v>
      </c>
      <c r="E11" s="240" t="s">
        <v>294</v>
      </c>
      <c r="F11" s="241">
        <v>240</v>
      </c>
      <c r="G11" s="240" t="s">
        <v>147</v>
      </c>
      <c r="H11" s="240" t="s">
        <v>155</v>
      </c>
      <c r="I11" s="242">
        <v>150</v>
      </c>
      <c r="J11" s="242">
        <v>150</v>
      </c>
      <c r="K11" s="242">
        <v>150</v>
      </c>
    </row>
    <row r="12" spans="1:11" ht="94.5" customHeight="1">
      <c r="A12" s="254"/>
      <c r="B12" s="157" t="s">
        <v>293</v>
      </c>
      <c r="C12" s="240" t="s">
        <v>147</v>
      </c>
      <c r="D12" s="240" t="s">
        <v>161</v>
      </c>
      <c r="E12" s="240" t="s">
        <v>292</v>
      </c>
      <c r="F12" s="241"/>
      <c r="G12" s="240" t="s">
        <v>147</v>
      </c>
      <c r="H12" s="240" t="s">
        <v>155</v>
      </c>
      <c r="I12" s="242">
        <f>I13</f>
        <v>800</v>
      </c>
      <c r="J12" s="242">
        <f>J13</f>
        <v>800</v>
      </c>
      <c r="K12" s="242">
        <f>K13</f>
        <v>800</v>
      </c>
    </row>
    <row r="13" spans="1:11" ht="28.5" customHeight="1">
      <c r="A13" s="254"/>
      <c r="B13" s="147" t="s">
        <v>235</v>
      </c>
      <c r="C13" s="240" t="s">
        <v>147</v>
      </c>
      <c r="D13" s="240" t="s">
        <v>161</v>
      </c>
      <c r="E13" s="240" t="s">
        <v>292</v>
      </c>
      <c r="F13" s="241">
        <v>240</v>
      </c>
      <c r="G13" s="240" t="s">
        <v>147</v>
      </c>
      <c r="H13" s="240" t="s">
        <v>155</v>
      </c>
      <c r="I13" s="242">
        <v>800</v>
      </c>
      <c r="J13" s="242">
        <v>800</v>
      </c>
      <c r="K13" s="242">
        <v>800</v>
      </c>
    </row>
    <row r="14" spans="1:11" ht="47.25" customHeight="1">
      <c r="A14" s="255">
        <v>2</v>
      </c>
      <c r="B14" s="159" t="s">
        <v>291</v>
      </c>
      <c r="C14" s="237" t="s">
        <v>154</v>
      </c>
      <c r="D14" s="237" t="s">
        <v>178</v>
      </c>
      <c r="E14" s="237" t="s">
        <v>185</v>
      </c>
      <c r="F14" s="238"/>
      <c r="G14" s="237" t="s">
        <v>147</v>
      </c>
      <c r="H14" s="237" t="s">
        <v>155</v>
      </c>
      <c r="I14" s="239">
        <f>I15+I17</f>
        <v>800</v>
      </c>
      <c r="J14" s="239">
        <f>J15+J17</f>
        <v>800</v>
      </c>
      <c r="K14" s="239">
        <f>K15+K17</f>
        <v>800</v>
      </c>
    </row>
    <row r="15" spans="1:11" ht="60" customHeight="1">
      <c r="A15" s="256"/>
      <c r="B15" s="147" t="s">
        <v>394</v>
      </c>
      <c r="C15" s="240" t="s">
        <v>154</v>
      </c>
      <c r="D15" s="240" t="s">
        <v>161</v>
      </c>
      <c r="E15" s="240"/>
      <c r="F15" s="241"/>
      <c r="G15" s="240" t="s">
        <v>147</v>
      </c>
      <c r="H15" s="240" t="s">
        <v>155</v>
      </c>
      <c r="I15" s="242">
        <f>I16</f>
        <v>100</v>
      </c>
      <c r="J15" s="242">
        <f>J16</f>
        <v>100</v>
      </c>
      <c r="K15" s="242">
        <f>K16</f>
        <v>100</v>
      </c>
    </row>
    <row r="16" spans="1:11" ht="28.5" customHeight="1">
      <c r="A16" s="256"/>
      <c r="B16" s="147" t="s">
        <v>235</v>
      </c>
      <c r="C16" s="240" t="s">
        <v>154</v>
      </c>
      <c r="D16" s="240" t="s">
        <v>161</v>
      </c>
      <c r="E16" s="240" t="s">
        <v>289</v>
      </c>
      <c r="F16" s="241">
        <v>240</v>
      </c>
      <c r="G16" s="240" t="s">
        <v>147</v>
      </c>
      <c r="H16" s="240" t="s">
        <v>155</v>
      </c>
      <c r="I16" s="242">
        <v>100</v>
      </c>
      <c r="J16" s="242">
        <v>100</v>
      </c>
      <c r="K16" s="242">
        <v>100</v>
      </c>
    </row>
    <row r="17" spans="1:11" ht="42" customHeight="1">
      <c r="A17" s="256"/>
      <c r="B17" s="147" t="s">
        <v>388</v>
      </c>
      <c r="C17" s="240" t="s">
        <v>154</v>
      </c>
      <c r="D17" s="240" t="s">
        <v>161</v>
      </c>
      <c r="E17" s="240" t="s">
        <v>277</v>
      </c>
      <c r="F17" s="241"/>
      <c r="G17" s="240" t="s">
        <v>147</v>
      </c>
      <c r="H17" s="240" t="s">
        <v>155</v>
      </c>
      <c r="I17" s="242">
        <f>I18+I19</f>
        <v>700</v>
      </c>
      <c r="J17" s="242">
        <f>J18+J19</f>
        <v>700</v>
      </c>
      <c r="K17" s="242">
        <f>K18+K19</f>
        <v>700</v>
      </c>
    </row>
    <row r="18" spans="1:11" ht="33.75" customHeight="1">
      <c r="A18" s="256"/>
      <c r="B18" s="147" t="s">
        <v>182</v>
      </c>
      <c r="C18" s="240" t="s">
        <v>154</v>
      </c>
      <c r="D18" s="240" t="s">
        <v>161</v>
      </c>
      <c r="E18" s="240" t="s">
        <v>277</v>
      </c>
      <c r="F18" s="241">
        <v>240</v>
      </c>
      <c r="G18" s="240" t="s">
        <v>147</v>
      </c>
      <c r="H18" s="240" t="s">
        <v>155</v>
      </c>
      <c r="I18" s="242">
        <v>200</v>
      </c>
      <c r="J18" s="242">
        <v>200</v>
      </c>
      <c r="K18" s="242">
        <v>200</v>
      </c>
    </row>
    <row r="19" spans="1:11" ht="20.25" customHeight="1">
      <c r="A19" s="256"/>
      <c r="B19" s="147" t="s">
        <v>278</v>
      </c>
      <c r="C19" s="240" t="s">
        <v>154</v>
      </c>
      <c r="D19" s="240" t="s">
        <v>161</v>
      </c>
      <c r="E19" s="240" t="s">
        <v>277</v>
      </c>
      <c r="F19" s="241">
        <v>850</v>
      </c>
      <c r="G19" s="240" t="s">
        <v>147</v>
      </c>
      <c r="H19" s="240" t="s">
        <v>155</v>
      </c>
      <c r="I19" s="242">
        <v>500</v>
      </c>
      <c r="J19" s="242">
        <v>500</v>
      </c>
      <c r="K19" s="242">
        <v>500</v>
      </c>
    </row>
    <row r="20" spans="1:11" ht="54" customHeight="1">
      <c r="A20" s="255">
        <v>3</v>
      </c>
      <c r="B20" s="142" t="s">
        <v>247</v>
      </c>
      <c r="C20" s="237" t="s">
        <v>151</v>
      </c>
      <c r="D20" s="237" t="s">
        <v>178</v>
      </c>
      <c r="E20" s="237" t="s">
        <v>185</v>
      </c>
      <c r="F20" s="238"/>
      <c r="G20" s="237" t="s">
        <v>151</v>
      </c>
      <c r="H20" s="237" t="s">
        <v>148</v>
      </c>
      <c r="I20" s="243">
        <f>I21+I24</f>
        <v>500</v>
      </c>
      <c r="J20" s="243">
        <f>J21+J24</f>
        <v>1500</v>
      </c>
      <c r="K20" s="243">
        <f>K21+K24</f>
        <v>1500</v>
      </c>
    </row>
    <row r="21" spans="1:11" ht="45" customHeight="1">
      <c r="A21" s="256"/>
      <c r="B21" s="163" t="s">
        <v>373</v>
      </c>
      <c r="C21" s="237" t="s">
        <v>151</v>
      </c>
      <c r="D21" s="237" t="s">
        <v>161</v>
      </c>
      <c r="E21" s="237" t="s">
        <v>185</v>
      </c>
      <c r="F21" s="238"/>
      <c r="G21" s="237" t="s">
        <v>151</v>
      </c>
      <c r="H21" s="237" t="s">
        <v>148</v>
      </c>
      <c r="I21" s="243">
        <f>I22+I29+I31</f>
        <v>500</v>
      </c>
      <c r="J21" s="243">
        <f t="shared" ref="J21:K21" si="0">J22+J29+J31</f>
        <v>1500</v>
      </c>
      <c r="K21" s="243">
        <f t="shared" si="0"/>
        <v>1500</v>
      </c>
    </row>
    <row r="22" spans="1:11" ht="27.75" customHeight="1">
      <c r="A22" s="429"/>
      <c r="B22" s="145" t="s">
        <v>374</v>
      </c>
      <c r="C22" s="240" t="s">
        <v>151</v>
      </c>
      <c r="D22" s="240" t="s">
        <v>161</v>
      </c>
      <c r="E22" s="240" t="s">
        <v>244</v>
      </c>
      <c r="F22" s="241"/>
      <c r="G22" s="240" t="s">
        <v>151</v>
      </c>
      <c r="H22" s="240" t="s">
        <v>148</v>
      </c>
      <c r="I22" s="244">
        <f>I23</f>
        <v>200</v>
      </c>
      <c r="J22" s="244">
        <f>J23</f>
        <v>1300</v>
      </c>
      <c r="K22" s="244">
        <f>K23</f>
        <v>1300</v>
      </c>
    </row>
    <row r="23" spans="1:11" ht="31.5" customHeight="1">
      <c r="A23" s="429"/>
      <c r="B23" s="147" t="s">
        <v>235</v>
      </c>
      <c r="C23" s="240" t="s">
        <v>151</v>
      </c>
      <c r="D23" s="240" t="s">
        <v>161</v>
      </c>
      <c r="E23" s="240" t="s">
        <v>244</v>
      </c>
      <c r="F23" s="241">
        <v>240</v>
      </c>
      <c r="G23" s="240" t="s">
        <v>151</v>
      </c>
      <c r="H23" s="240" t="s">
        <v>148</v>
      </c>
      <c r="I23" s="244">
        <v>200</v>
      </c>
      <c r="J23" s="244">
        <v>1300</v>
      </c>
      <c r="K23" s="244">
        <v>1300</v>
      </c>
    </row>
    <row r="24" spans="1:11" ht="24.75" hidden="1" customHeight="1">
      <c r="A24" s="429"/>
      <c r="B24" s="147" t="s">
        <v>375</v>
      </c>
      <c r="C24" s="237" t="s">
        <v>153</v>
      </c>
      <c r="D24" s="237" t="s">
        <v>161</v>
      </c>
      <c r="E24" s="237" t="s">
        <v>303</v>
      </c>
      <c r="F24" s="238"/>
      <c r="G24" s="237" t="s">
        <v>151</v>
      </c>
      <c r="H24" s="237" t="s">
        <v>148</v>
      </c>
      <c r="I24" s="243">
        <v>0</v>
      </c>
      <c r="J24" s="243">
        <v>0</v>
      </c>
      <c r="K24" s="243">
        <v>0</v>
      </c>
    </row>
    <row r="25" spans="1:11" ht="22.5" hidden="1" customHeight="1">
      <c r="A25" s="429"/>
      <c r="B25" s="147" t="s">
        <v>376</v>
      </c>
      <c r="C25" s="240" t="s">
        <v>153</v>
      </c>
      <c r="D25" s="240" t="s">
        <v>161</v>
      </c>
      <c r="E25" s="240" t="s">
        <v>244</v>
      </c>
      <c r="F25" s="238"/>
      <c r="G25" s="240" t="s">
        <v>151</v>
      </c>
      <c r="H25" s="240" t="s">
        <v>148</v>
      </c>
      <c r="I25" s="244">
        <v>0</v>
      </c>
      <c r="J25" s="244">
        <v>0</v>
      </c>
      <c r="K25" s="244">
        <v>0</v>
      </c>
    </row>
    <row r="26" spans="1:11" ht="27" hidden="1" customHeight="1">
      <c r="A26" s="429"/>
      <c r="B26" s="147" t="s">
        <v>377</v>
      </c>
      <c r="C26" s="240" t="s">
        <v>153</v>
      </c>
      <c r="D26" s="240" t="s">
        <v>161</v>
      </c>
      <c r="E26" s="240" t="s">
        <v>244</v>
      </c>
      <c r="F26" s="241">
        <v>240</v>
      </c>
      <c r="G26" s="240" t="s">
        <v>151</v>
      </c>
      <c r="H26" s="240" t="s">
        <v>148</v>
      </c>
      <c r="I26" s="244">
        <v>0</v>
      </c>
      <c r="J26" s="244">
        <v>0</v>
      </c>
      <c r="K26" s="244">
        <v>0</v>
      </c>
    </row>
    <row r="27" spans="1:11" ht="36.75" hidden="1" customHeight="1">
      <c r="A27" s="429"/>
      <c r="B27" s="145" t="s">
        <v>378</v>
      </c>
      <c r="C27" s="240" t="s">
        <v>151</v>
      </c>
      <c r="D27" s="240" t="s">
        <v>186</v>
      </c>
      <c r="E27" s="240" t="s">
        <v>242</v>
      </c>
      <c r="F27" s="241"/>
      <c r="G27" s="240" t="s">
        <v>151</v>
      </c>
      <c r="H27" s="240" t="s">
        <v>148</v>
      </c>
      <c r="I27" s="244">
        <f>I28</f>
        <v>0</v>
      </c>
      <c r="J27" s="244">
        <v>0</v>
      </c>
      <c r="K27" s="244">
        <v>0</v>
      </c>
    </row>
    <row r="28" spans="1:11" ht="0.75" customHeight="1">
      <c r="A28" s="425"/>
      <c r="B28" s="147" t="s">
        <v>235</v>
      </c>
      <c r="C28" s="240" t="s">
        <v>151</v>
      </c>
      <c r="D28" s="240" t="s">
        <v>186</v>
      </c>
      <c r="E28" s="240" t="s">
        <v>242</v>
      </c>
      <c r="F28" s="241">
        <v>240</v>
      </c>
      <c r="G28" s="240" t="s">
        <v>151</v>
      </c>
      <c r="H28" s="240" t="s">
        <v>148</v>
      </c>
      <c r="I28" s="244">
        <v>0</v>
      </c>
      <c r="J28" s="244">
        <v>0</v>
      </c>
      <c r="K28" s="244">
        <v>0</v>
      </c>
    </row>
    <row r="29" spans="1:11" ht="25.5" customHeight="1">
      <c r="A29" s="137"/>
      <c r="B29" s="147" t="s">
        <v>390</v>
      </c>
      <c r="C29" s="240" t="s">
        <v>151</v>
      </c>
      <c r="D29" s="240" t="s">
        <v>161</v>
      </c>
      <c r="E29" s="240" t="s">
        <v>242</v>
      </c>
      <c r="F29" s="241"/>
      <c r="G29" s="240" t="s">
        <v>151</v>
      </c>
      <c r="H29" s="240" t="s">
        <v>148</v>
      </c>
      <c r="I29" s="244">
        <f>I30</f>
        <v>100</v>
      </c>
      <c r="J29" s="244">
        <f>J30</f>
        <v>100</v>
      </c>
      <c r="K29" s="244">
        <f>K30</f>
        <v>100</v>
      </c>
    </row>
    <row r="30" spans="1:11" ht="27" customHeight="1">
      <c r="A30" s="137"/>
      <c r="B30" s="147" t="s">
        <v>235</v>
      </c>
      <c r="C30" s="240" t="s">
        <v>151</v>
      </c>
      <c r="D30" s="240" t="s">
        <v>161</v>
      </c>
      <c r="E30" s="240" t="s">
        <v>242</v>
      </c>
      <c r="F30" s="241">
        <v>240</v>
      </c>
      <c r="G30" s="240" t="s">
        <v>151</v>
      </c>
      <c r="H30" s="240" t="s">
        <v>148</v>
      </c>
      <c r="I30" s="244">
        <v>100</v>
      </c>
      <c r="J30" s="244">
        <v>100</v>
      </c>
      <c r="K30" s="244">
        <v>100</v>
      </c>
    </row>
    <row r="31" spans="1:11" ht="21.75" customHeight="1">
      <c r="A31" s="137"/>
      <c r="B31" s="147" t="s">
        <v>391</v>
      </c>
      <c r="C31" s="240" t="s">
        <v>151</v>
      </c>
      <c r="D31" s="240" t="s">
        <v>161</v>
      </c>
      <c r="E31" s="240" t="s">
        <v>392</v>
      </c>
      <c r="F31" s="241"/>
      <c r="G31" s="240" t="s">
        <v>151</v>
      </c>
      <c r="H31" s="240" t="s">
        <v>148</v>
      </c>
      <c r="I31" s="244">
        <f>I32</f>
        <v>200</v>
      </c>
      <c r="J31" s="244">
        <f>J32</f>
        <v>100</v>
      </c>
      <c r="K31" s="244">
        <f>K32</f>
        <v>100</v>
      </c>
    </row>
    <row r="32" spans="1:11" ht="27.75" customHeight="1">
      <c r="A32" s="137"/>
      <c r="B32" s="147" t="s">
        <v>235</v>
      </c>
      <c r="C32" s="240" t="s">
        <v>151</v>
      </c>
      <c r="D32" s="240" t="s">
        <v>161</v>
      </c>
      <c r="E32" s="240" t="s">
        <v>392</v>
      </c>
      <c r="F32" s="241">
        <v>240</v>
      </c>
      <c r="G32" s="240" t="s">
        <v>151</v>
      </c>
      <c r="H32" s="240" t="s">
        <v>148</v>
      </c>
      <c r="I32" s="244">
        <v>200</v>
      </c>
      <c r="J32" s="244">
        <v>100</v>
      </c>
      <c r="K32" s="244">
        <v>100</v>
      </c>
    </row>
    <row r="33" spans="1:11" ht="42.75" customHeight="1">
      <c r="A33" s="255">
        <v>4</v>
      </c>
      <c r="B33" s="163" t="s">
        <v>237</v>
      </c>
      <c r="C33" s="237" t="s">
        <v>153</v>
      </c>
      <c r="D33" s="237" t="s">
        <v>178</v>
      </c>
      <c r="E33" s="237" t="s">
        <v>185</v>
      </c>
      <c r="F33" s="245"/>
      <c r="G33" s="237" t="s">
        <v>153</v>
      </c>
      <c r="H33" s="237" t="s">
        <v>152</v>
      </c>
      <c r="I33" s="243">
        <f t="shared" ref="I33:K34" si="1">I34</f>
        <v>1</v>
      </c>
      <c r="J33" s="243">
        <f t="shared" si="1"/>
        <v>1</v>
      </c>
      <c r="K33" s="243">
        <f t="shared" si="1"/>
        <v>1</v>
      </c>
    </row>
    <row r="34" spans="1:11" ht="58.5" customHeight="1">
      <c r="A34" s="256"/>
      <c r="B34" s="151" t="s">
        <v>379</v>
      </c>
      <c r="C34" s="240" t="s">
        <v>153</v>
      </c>
      <c r="D34" s="240" t="s">
        <v>161</v>
      </c>
      <c r="E34" s="240" t="s">
        <v>234</v>
      </c>
      <c r="F34" s="245"/>
      <c r="G34" s="240" t="s">
        <v>153</v>
      </c>
      <c r="H34" s="240" t="s">
        <v>152</v>
      </c>
      <c r="I34" s="243">
        <f t="shared" si="1"/>
        <v>1</v>
      </c>
      <c r="J34" s="243">
        <f t="shared" si="1"/>
        <v>1</v>
      </c>
      <c r="K34" s="243">
        <f t="shared" si="1"/>
        <v>1</v>
      </c>
    </row>
    <row r="35" spans="1:11" ht="37.5" customHeight="1">
      <c r="A35" s="257"/>
      <c r="B35" s="147" t="s">
        <v>235</v>
      </c>
      <c r="C35" s="240" t="s">
        <v>153</v>
      </c>
      <c r="D35" s="240" t="s">
        <v>161</v>
      </c>
      <c r="E35" s="240" t="s">
        <v>234</v>
      </c>
      <c r="F35" s="246" t="s">
        <v>233</v>
      </c>
      <c r="G35" s="240" t="s">
        <v>153</v>
      </c>
      <c r="H35" s="240" t="s">
        <v>152</v>
      </c>
      <c r="I35" s="244">
        <v>1</v>
      </c>
      <c r="J35" s="244">
        <v>1</v>
      </c>
      <c r="K35" s="244">
        <v>1</v>
      </c>
    </row>
    <row r="36" spans="1:11" ht="48" hidden="1" customHeight="1">
      <c r="A36" s="238">
        <v>6</v>
      </c>
      <c r="B36" s="159" t="s">
        <v>228</v>
      </c>
      <c r="C36" s="237" t="s">
        <v>156</v>
      </c>
      <c r="D36" s="237" t="s">
        <v>178</v>
      </c>
      <c r="E36" s="237" t="s">
        <v>185</v>
      </c>
      <c r="F36" s="238"/>
      <c r="G36" s="237" t="s">
        <v>145</v>
      </c>
      <c r="H36" s="237" t="s">
        <v>151</v>
      </c>
      <c r="I36" s="243">
        <f>I37</f>
        <v>0</v>
      </c>
      <c r="J36" s="243">
        <f t="shared" ref="J36:K39" si="2">J37</f>
        <v>0</v>
      </c>
      <c r="K36" s="243">
        <f t="shared" si="2"/>
        <v>0</v>
      </c>
    </row>
    <row r="37" spans="1:11" ht="26.25" hidden="1" customHeight="1">
      <c r="A37" s="238"/>
      <c r="B37" s="159" t="s">
        <v>227</v>
      </c>
      <c r="C37" s="237" t="s">
        <v>156</v>
      </c>
      <c r="D37" s="237" t="s">
        <v>161</v>
      </c>
      <c r="E37" s="237" t="s">
        <v>185</v>
      </c>
      <c r="F37" s="238"/>
      <c r="G37" s="237" t="s">
        <v>145</v>
      </c>
      <c r="H37" s="237" t="s">
        <v>151</v>
      </c>
      <c r="I37" s="243">
        <f>I38</f>
        <v>0</v>
      </c>
      <c r="J37" s="243">
        <f t="shared" si="2"/>
        <v>0</v>
      </c>
      <c r="K37" s="243">
        <f t="shared" si="2"/>
        <v>0</v>
      </c>
    </row>
    <row r="38" spans="1:11" ht="28.5" hidden="1" customHeight="1">
      <c r="A38" s="238"/>
      <c r="B38" s="147" t="s">
        <v>226</v>
      </c>
      <c r="C38" s="240" t="s">
        <v>156</v>
      </c>
      <c r="D38" s="240" t="s">
        <v>161</v>
      </c>
      <c r="E38" s="240" t="s">
        <v>224</v>
      </c>
      <c r="F38" s="241"/>
      <c r="G38" s="240" t="s">
        <v>145</v>
      </c>
      <c r="H38" s="240" t="s">
        <v>151</v>
      </c>
      <c r="I38" s="244">
        <f>I39</f>
        <v>0</v>
      </c>
      <c r="J38" s="244">
        <f t="shared" si="2"/>
        <v>0</v>
      </c>
      <c r="K38" s="244">
        <f t="shared" si="2"/>
        <v>0</v>
      </c>
    </row>
    <row r="39" spans="1:11" ht="20.25" hidden="1" customHeight="1">
      <c r="A39" s="238"/>
      <c r="B39" s="147" t="s">
        <v>225</v>
      </c>
      <c r="C39" s="240" t="s">
        <v>156</v>
      </c>
      <c r="D39" s="240" t="s">
        <v>161</v>
      </c>
      <c r="E39" s="240" t="s">
        <v>224</v>
      </c>
      <c r="F39" s="241"/>
      <c r="G39" s="240" t="s">
        <v>145</v>
      </c>
      <c r="H39" s="240" t="s">
        <v>151</v>
      </c>
      <c r="I39" s="244">
        <f>I40</f>
        <v>0</v>
      </c>
      <c r="J39" s="244">
        <f t="shared" si="2"/>
        <v>0</v>
      </c>
      <c r="K39" s="244">
        <f t="shared" si="2"/>
        <v>0</v>
      </c>
    </row>
    <row r="40" spans="1:11" ht="21.75" hidden="1" customHeight="1">
      <c r="A40" s="238"/>
      <c r="B40" s="147" t="s">
        <v>182</v>
      </c>
      <c r="C40" s="240" t="s">
        <v>156</v>
      </c>
      <c r="D40" s="240" t="s">
        <v>161</v>
      </c>
      <c r="E40" s="240" t="s">
        <v>224</v>
      </c>
      <c r="F40" s="241">
        <v>240</v>
      </c>
      <c r="G40" s="240" t="s">
        <v>145</v>
      </c>
      <c r="H40" s="240" t="s">
        <v>151</v>
      </c>
      <c r="I40" s="244">
        <v>0</v>
      </c>
      <c r="J40" s="244">
        <v>0</v>
      </c>
      <c r="K40" s="244">
        <v>0</v>
      </c>
    </row>
    <row r="41" spans="1:11" ht="27.75" hidden="1" customHeight="1">
      <c r="A41" s="238"/>
      <c r="B41" s="147" t="s">
        <v>223</v>
      </c>
      <c r="C41" s="240" t="s">
        <v>156</v>
      </c>
      <c r="D41" s="240" t="s">
        <v>161</v>
      </c>
      <c r="E41" s="240" t="s">
        <v>380</v>
      </c>
      <c r="F41" s="241"/>
      <c r="G41" s="240" t="s">
        <v>145</v>
      </c>
      <c r="H41" s="240" t="s">
        <v>151</v>
      </c>
      <c r="I41" s="244">
        <f>I42</f>
        <v>0</v>
      </c>
      <c r="J41" s="244">
        <f>J42</f>
        <v>0</v>
      </c>
      <c r="K41" s="244">
        <f>K42</f>
        <v>0</v>
      </c>
    </row>
    <row r="42" spans="1:11" ht="15.75" hidden="1" customHeight="1">
      <c r="A42" s="238"/>
      <c r="B42" s="147" t="s">
        <v>377</v>
      </c>
      <c r="C42" s="240" t="s">
        <v>156</v>
      </c>
      <c r="D42" s="240" t="s">
        <v>161</v>
      </c>
      <c r="E42" s="240" t="s">
        <v>380</v>
      </c>
      <c r="F42" s="241">
        <v>240</v>
      </c>
      <c r="G42" s="240" t="s">
        <v>145</v>
      </c>
      <c r="H42" s="240" t="s">
        <v>151</v>
      </c>
      <c r="I42" s="244">
        <v>0</v>
      </c>
      <c r="J42" s="244">
        <v>0</v>
      </c>
      <c r="K42" s="244">
        <v>0</v>
      </c>
    </row>
    <row r="43" spans="1:11" ht="49.5" customHeight="1">
      <c r="A43" s="255">
        <v>5</v>
      </c>
      <c r="B43" s="154" t="s">
        <v>381</v>
      </c>
      <c r="C43" s="237" t="s">
        <v>145</v>
      </c>
      <c r="D43" s="237" t="s">
        <v>178</v>
      </c>
      <c r="E43" s="237" t="s">
        <v>185</v>
      </c>
      <c r="F43" s="238"/>
      <c r="G43" s="237" t="s">
        <v>145</v>
      </c>
      <c r="H43" s="237" t="s">
        <v>151</v>
      </c>
      <c r="I43" s="243">
        <f>I44+I49+I54+I57</f>
        <v>8986.7999999999993</v>
      </c>
      <c r="J43" s="243">
        <f>J44+J49+J54+J57</f>
        <v>7492.2</v>
      </c>
      <c r="K43" s="243">
        <f>K44+K49+K54+K57</f>
        <v>6705.9</v>
      </c>
    </row>
    <row r="44" spans="1:11" ht="79.5" customHeight="1">
      <c r="A44" s="256"/>
      <c r="B44" s="165" t="s">
        <v>382</v>
      </c>
      <c r="C44" s="237" t="s">
        <v>145</v>
      </c>
      <c r="D44" s="237" t="s">
        <v>161</v>
      </c>
      <c r="E44" s="237" t="s">
        <v>185</v>
      </c>
      <c r="F44" s="238"/>
      <c r="G44" s="237" t="s">
        <v>145</v>
      </c>
      <c r="H44" s="237" t="s">
        <v>151</v>
      </c>
      <c r="I44" s="243">
        <f>I45+I47</f>
        <v>6886.8</v>
      </c>
      <c r="J44" s="243">
        <f>J45+J47</f>
        <v>5342.2</v>
      </c>
      <c r="K44" s="243">
        <f>K45+K47</f>
        <v>4605.8999999999996</v>
      </c>
    </row>
    <row r="45" spans="1:11" ht="30" customHeight="1">
      <c r="A45" s="256"/>
      <c r="B45" s="168" t="s">
        <v>487</v>
      </c>
      <c r="C45" s="240" t="s">
        <v>145</v>
      </c>
      <c r="D45" s="240" t="s">
        <v>161</v>
      </c>
      <c r="E45" s="240" t="s">
        <v>218</v>
      </c>
      <c r="F45" s="241"/>
      <c r="G45" s="240" t="s">
        <v>145</v>
      </c>
      <c r="H45" s="240" t="s">
        <v>151</v>
      </c>
      <c r="I45" s="244">
        <f>I46</f>
        <v>3100</v>
      </c>
      <c r="J45" s="244">
        <f>J46</f>
        <v>3200</v>
      </c>
      <c r="K45" s="244">
        <f>K46</f>
        <v>3300</v>
      </c>
    </row>
    <row r="46" spans="1:11" ht="30" customHeight="1">
      <c r="A46" s="256"/>
      <c r="B46" s="147" t="s">
        <v>182</v>
      </c>
      <c r="C46" s="240" t="s">
        <v>145</v>
      </c>
      <c r="D46" s="240" t="s">
        <v>161</v>
      </c>
      <c r="E46" s="240" t="s">
        <v>218</v>
      </c>
      <c r="F46" s="241">
        <v>240</v>
      </c>
      <c r="G46" s="240" t="s">
        <v>145</v>
      </c>
      <c r="H46" s="240" t="s">
        <v>151</v>
      </c>
      <c r="I46" s="57">
        <v>3100</v>
      </c>
      <c r="J46" s="57">
        <v>3200</v>
      </c>
      <c r="K46" s="57">
        <v>3300</v>
      </c>
    </row>
    <row r="47" spans="1:11" ht="38.25" customHeight="1">
      <c r="A47" s="256"/>
      <c r="B47" s="145" t="s">
        <v>488</v>
      </c>
      <c r="C47" s="237" t="s">
        <v>145</v>
      </c>
      <c r="D47" s="237" t="s">
        <v>161</v>
      </c>
      <c r="E47" s="237" t="s">
        <v>215</v>
      </c>
      <c r="F47" s="238"/>
      <c r="G47" s="237" t="s">
        <v>145</v>
      </c>
      <c r="H47" s="237" t="s">
        <v>151</v>
      </c>
      <c r="I47" s="243">
        <f>I48</f>
        <v>3786.8</v>
      </c>
      <c r="J47" s="243">
        <f>J48</f>
        <v>2142.1999999999998</v>
      </c>
      <c r="K47" s="243">
        <f>K48</f>
        <v>1305.9000000000001</v>
      </c>
    </row>
    <row r="48" spans="1:11" ht="39.75" customHeight="1">
      <c r="A48" s="256"/>
      <c r="B48" s="168" t="s">
        <v>182</v>
      </c>
      <c r="C48" s="240" t="s">
        <v>145</v>
      </c>
      <c r="D48" s="240" t="s">
        <v>161</v>
      </c>
      <c r="E48" s="240" t="s">
        <v>215</v>
      </c>
      <c r="F48" s="241">
        <v>240</v>
      </c>
      <c r="G48" s="240" t="s">
        <v>145</v>
      </c>
      <c r="H48" s="240" t="s">
        <v>151</v>
      </c>
      <c r="I48" s="244">
        <v>3786.8</v>
      </c>
      <c r="J48" s="244">
        <v>2142.1999999999998</v>
      </c>
      <c r="K48" s="244">
        <v>1305.9000000000001</v>
      </c>
    </row>
    <row r="49" spans="1:11" ht="76.5" customHeight="1">
      <c r="A49" s="256"/>
      <c r="B49" s="165" t="s">
        <v>489</v>
      </c>
      <c r="C49" s="237" t="s">
        <v>145</v>
      </c>
      <c r="D49" s="237" t="s">
        <v>186</v>
      </c>
      <c r="E49" s="237" t="s">
        <v>185</v>
      </c>
      <c r="F49" s="238"/>
      <c r="G49" s="237" t="s">
        <v>145</v>
      </c>
      <c r="H49" s="237" t="s">
        <v>151</v>
      </c>
      <c r="I49" s="243">
        <f>I50+I52</f>
        <v>700</v>
      </c>
      <c r="J49" s="243">
        <f>J50+J52</f>
        <v>750</v>
      </c>
      <c r="K49" s="243">
        <f>K50+K52</f>
        <v>700</v>
      </c>
    </row>
    <row r="50" spans="1:11" ht="92.25" customHeight="1">
      <c r="A50" s="256"/>
      <c r="B50" s="170" t="s">
        <v>383</v>
      </c>
      <c r="C50" s="240" t="s">
        <v>145</v>
      </c>
      <c r="D50" s="240" t="s">
        <v>186</v>
      </c>
      <c r="E50" s="240" t="s">
        <v>210</v>
      </c>
      <c r="F50" s="241"/>
      <c r="G50" s="240" t="s">
        <v>145</v>
      </c>
      <c r="H50" s="240" t="s">
        <v>151</v>
      </c>
      <c r="I50" s="244">
        <f>I51</f>
        <v>400</v>
      </c>
      <c r="J50" s="244">
        <f>J51</f>
        <v>450</v>
      </c>
      <c r="K50" s="244">
        <f>K51</f>
        <v>400</v>
      </c>
    </row>
    <row r="51" spans="1:11" ht="28.5" customHeight="1">
      <c r="A51" s="256"/>
      <c r="B51" s="147" t="s">
        <v>182</v>
      </c>
      <c r="C51" s="240" t="s">
        <v>145</v>
      </c>
      <c r="D51" s="240" t="s">
        <v>186</v>
      </c>
      <c r="E51" s="240" t="s">
        <v>210</v>
      </c>
      <c r="F51" s="241">
        <v>240</v>
      </c>
      <c r="G51" s="240" t="s">
        <v>145</v>
      </c>
      <c r="H51" s="240" t="s">
        <v>151</v>
      </c>
      <c r="I51" s="244">
        <v>400</v>
      </c>
      <c r="J51" s="244">
        <v>450</v>
      </c>
      <c r="K51" s="244">
        <v>400</v>
      </c>
    </row>
    <row r="52" spans="1:11" ht="93" customHeight="1">
      <c r="A52" s="256"/>
      <c r="B52" s="170" t="s">
        <v>209</v>
      </c>
      <c r="C52" s="240" t="s">
        <v>145</v>
      </c>
      <c r="D52" s="240" t="s">
        <v>186</v>
      </c>
      <c r="E52" s="240" t="s">
        <v>208</v>
      </c>
      <c r="F52" s="241"/>
      <c r="G52" s="240" t="s">
        <v>145</v>
      </c>
      <c r="H52" s="240" t="s">
        <v>151</v>
      </c>
      <c r="I52" s="244">
        <f>I53</f>
        <v>300</v>
      </c>
      <c r="J52" s="244">
        <f>J53</f>
        <v>300</v>
      </c>
      <c r="K52" s="244">
        <f>K53</f>
        <v>300</v>
      </c>
    </row>
    <row r="53" spans="1:11" ht="30.75" customHeight="1">
      <c r="A53" s="256"/>
      <c r="B53" s="147" t="s">
        <v>182</v>
      </c>
      <c r="C53" s="240" t="s">
        <v>145</v>
      </c>
      <c r="D53" s="240" t="s">
        <v>186</v>
      </c>
      <c r="E53" s="240" t="s">
        <v>208</v>
      </c>
      <c r="F53" s="241">
        <v>240</v>
      </c>
      <c r="G53" s="240" t="s">
        <v>145</v>
      </c>
      <c r="H53" s="240" t="s">
        <v>151</v>
      </c>
      <c r="I53" s="244">
        <v>300</v>
      </c>
      <c r="J53" s="244">
        <v>300</v>
      </c>
      <c r="K53" s="244">
        <v>300</v>
      </c>
    </row>
    <row r="54" spans="1:11" ht="39" customHeight="1">
      <c r="A54" s="256"/>
      <c r="B54" s="171" t="s">
        <v>384</v>
      </c>
      <c r="C54" s="237" t="s">
        <v>145</v>
      </c>
      <c r="D54" s="237" t="s">
        <v>204</v>
      </c>
      <c r="E54" s="237" t="s">
        <v>185</v>
      </c>
      <c r="F54" s="238"/>
      <c r="G54" s="237" t="s">
        <v>145</v>
      </c>
      <c r="H54" s="237" t="s">
        <v>151</v>
      </c>
      <c r="I54" s="243">
        <f t="shared" ref="I54:K55" si="3">I55</f>
        <v>1000</v>
      </c>
      <c r="J54" s="243">
        <f t="shared" si="3"/>
        <v>1000</v>
      </c>
      <c r="K54" s="243">
        <f t="shared" si="3"/>
        <v>1000</v>
      </c>
    </row>
    <row r="55" spans="1:11" ht="69.75" customHeight="1">
      <c r="A55" s="256"/>
      <c r="B55" s="158" t="s">
        <v>385</v>
      </c>
      <c r="C55" s="240" t="s">
        <v>145</v>
      </c>
      <c r="D55" s="240" t="s">
        <v>204</v>
      </c>
      <c r="E55" s="240" t="s">
        <v>203</v>
      </c>
      <c r="F55" s="241"/>
      <c r="G55" s="240" t="s">
        <v>145</v>
      </c>
      <c r="H55" s="240" t="s">
        <v>151</v>
      </c>
      <c r="I55" s="244">
        <f t="shared" si="3"/>
        <v>1000</v>
      </c>
      <c r="J55" s="244">
        <f t="shared" si="3"/>
        <v>1000</v>
      </c>
      <c r="K55" s="244">
        <f t="shared" si="3"/>
        <v>1000</v>
      </c>
    </row>
    <row r="56" spans="1:11" ht="33" customHeight="1">
      <c r="A56" s="256"/>
      <c r="B56" s="147" t="s">
        <v>205</v>
      </c>
      <c r="C56" s="240" t="s">
        <v>145</v>
      </c>
      <c r="D56" s="240" t="s">
        <v>204</v>
      </c>
      <c r="E56" s="240" t="s">
        <v>203</v>
      </c>
      <c r="F56" s="241">
        <v>240</v>
      </c>
      <c r="G56" s="240" t="s">
        <v>145</v>
      </c>
      <c r="H56" s="240" t="s">
        <v>151</v>
      </c>
      <c r="I56" s="244">
        <v>1000</v>
      </c>
      <c r="J56" s="244">
        <v>1000</v>
      </c>
      <c r="K56" s="244">
        <v>1000</v>
      </c>
    </row>
    <row r="57" spans="1:11" ht="25.5">
      <c r="A57" s="256"/>
      <c r="B57" s="171" t="s">
        <v>386</v>
      </c>
      <c r="C57" s="237" t="s">
        <v>145</v>
      </c>
      <c r="D57" s="237" t="s">
        <v>198</v>
      </c>
      <c r="E57" s="237" t="s">
        <v>185</v>
      </c>
      <c r="F57" s="238"/>
      <c r="G57" s="237" t="s">
        <v>145</v>
      </c>
      <c r="H57" s="237" t="s">
        <v>151</v>
      </c>
      <c r="I57" s="243">
        <f>I58</f>
        <v>400</v>
      </c>
      <c r="J57" s="243">
        <f t="shared" ref="I57:K58" si="4">J58</f>
        <v>400</v>
      </c>
      <c r="K57" s="243">
        <f t="shared" si="4"/>
        <v>400</v>
      </c>
    </row>
    <row r="58" spans="1:11" ht="15.75" customHeight="1">
      <c r="A58" s="256"/>
      <c r="B58" s="169" t="s">
        <v>201</v>
      </c>
      <c r="C58" s="240" t="s">
        <v>145</v>
      </c>
      <c r="D58" s="240" t="s">
        <v>198</v>
      </c>
      <c r="E58" s="240" t="s">
        <v>200</v>
      </c>
      <c r="F58" s="241"/>
      <c r="G58" s="240" t="s">
        <v>145</v>
      </c>
      <c r="H58" s="240" t="s">
        <v>151</v>
      </c>
      <c r="I58" s="244">
        <f t="shared" si="4"/>
        <v>400</v>
      </c>
      <c r="J58" s="244">
        <f t="shared" si="4"/>
        <v>400</v>
      </c>
      <c r="K58" s="244">
        <f t="shared" si="4"/>
        <v>400</v>
      </c>
    </row>
    <row r="59" spans="1:11" ht="30" customHeight="1">
      <c r="A59" s="257"/>
      <c r="B59" s="147" t="s">
        <v>182</v>
      </c>
      <c r="C59" s="240" t="s">
        <v>145</v>
      </c>
      <c r="D59" s="240" t="s">
        <v>198</v>
      </c>
      <c r="E59" s="240" t="s">
        <v>200</v>
      </c>
      <c r="F59" s="241">
        <v>240</v>
      </c>
      <c r="G59" s="240" t="s">
        <v>145</v>
      </c>
      <c r="H59" s="240" t="s">
        <v>151</v>
      </c>
      <c r="I59" s="57">
        <v>400</v>
      </c>
      <c r="J59" s="57">
        <v>400</v>
      </c>
      <c r="K59" s="57">
        <v>400</v>
      </c>
    </row>
    <row r="60" spans="1:11" ht="51" customHeight="1">
      <c r="A60" s="256">
        <v>6</v>
      </c>
      <c r="B60" s="205" t="s">
        <v>359</v>
      </c>
      <c r="C60" s="237" t="s">
        <v>156</v>
      </c>
      <c r="D60" s="237" t="s">
        <v>161</v>
      </c>
      <c r="E60" s="237"/>
      <c r="F60" s="238"/>
      <c r="G60" s="237" t="s">
        <v>145</v>
      </c>
      <c r="H60" s="237" t="s">
        <v>151</v>
      </c>
      <c r="I60" s="243">
        <f>I61</f>
        <v>200</v>
      </c>
      <c r="J60" s="243">
        <f t="shared" ref="J60:K60" si="5">J61</f>
        <v>200</v>
      </c>
      <c r="K60" s="243">
        <f t="shared" si="5"/>
        <v>200</v>
      </c>
    </row>
    <row r="61" spans="1:11" ht="45.75" customHeight="1">
      <c r="A61" s="256"/>
      <c r="B61" s="206" t="s">
        <v>360</v>
      </c>
      <c r="C61" s="237" t="s">
        <v>156</v>
      </c>
      <c r="D61" s="237" t="s">
        <v>161</v>
      </c>
      <c r="E61" s="237"/>
      <c r="F61" s="238"/>
      <c r="G61" s="237" t="s">
        <v>145</v>
      </c>
      <c r="H61" s="237" t="s">
        <v>151</v>
      </c>
      <c r="I61" s="243">
        <f>I62</f>
        <v>200</v>
      </c>
      <c r="J61" s="243">
        <f>J62</f>
        <v>200</v>
      </c>
      <c r="K61" s="243">
        <f>K62</f>
        <v>200</v>
      </c>
    </row>
    <row r="62" spans="1:11" ht="85.5" customHeight="1">
      <c r="A62" s="256"/>
      <c r="B62" s="207" t="s">
        <v>389</v>
      </c>
      <c r="C62" s="240" t="s">
        <v>156</v>
      </c>
      <c r="D62" s="240" t="s">
        <v>161</v>
      </c>
      <c r="E62" s="240" t="s">
        <v>393</v>
      </c>
      <c r="F62" s="241"/>
      <c r="G62" s="240" t="s">
        <v>145</v>
      </c>
      <c r="H62" s="240" t="s">
        <v>151</v>
      </c>
      <c r="I62" s="57">
        <f>I63</f>
        <v>200</v>
      </c>
      <c r="J62" s="57">
        <f>J63</f>
        <v>200</v>
      </c>
      <c r="K62" s="57">
        <f>K63</f>
        <v>200</v>
      </c>
    </row>
    <row r="63" spans="1:11" ht="31.5" customHeight="1">
      <c r="A63" s="256"/>
      <c r="B63" s="207" t="s">
        <v>361</v>
      </c>
      <c r="C63" s="240" t="s">
        <v>156</v>
      </c>
      <c r="D63" s="240" t="s">
        <v>161</v>
      </c>
      <c r="E63" s="240" t="s">
        <v>393</v>
      </c>
      <c r="F63" s="241">
        <v>240</v>
      </c>
      <c r="G63" s="240" t="s">
        <v>145</v>
      </c>
      <c r="H63" s="240" t="s">
        <v>151</v>
      </c>
      <c r="I63" s="57">
        <v>200</v>
      </c>
      <c r="J63" s="57">
        <v>200</v>
      </c>
      <c r="K63" s="57">
        <v>200</v>
      </c>
    </row>
    <row r="64" spans="1:11" ht="51.75" customHeight="1">
      <c r="A64" s="247">
        <v>7</v>
      </c>
      <c r="B64" s="174" t="s">
        <v>191</v>
      </c>
      <c r="C64" s="237" t="s">
        <v>150</v>
      </c>
      <c r="D64" s="237" t="s">
        <v>178</v>
      </c>
      <c r="E64" s="237" t="s">
        <v>185</v>
      </c>
      <c r="F64" s="238"/>
      <c r="G64" s="237" t="s">
        <v>150</v>
      </c>
      <c r="H64" s="237" t="s">
        <v>145</v>
      </c>
      <c r="I64" s="243">
        <f t="shared" ref="I64:K65" si="6">I65</f>
        <v>30</v>
      </c>
      <c r="J64" s="243">
        <f t="shared" si="6"/>
        <v>30</v>
      </c>
      <c r="K64" s="243">
        <f t="shared" si="6"/>
        <v>30</v>
      </c>
    </row>
    <row r="65" spans="1:11" ht="31.5" customHeight="1">
      <c r="A65" s="248"/>
      <c r="B65" s="175" t="s">
        <v>190</v>
      </c>
      <c r="C65" s="240" t="s">
        <v>150</v>
      </c>
      <c r="D65" s="240" t="s">
        <v>161</v>
      </c>
      <c r="E65" s="240" t="s">
        <v>189</v>
      </c>
      <c r="F65" s="241"/>
      <c r="G65" s="240" t="s">
        <v>150</v>
      </c>
      <c r="H65" s="240" t="s">
        <v>145</v>
      </c>
      <c r="I65" s="244">
        <f t="shared" si="6"/>
        <v>30</v>
      </c>
      <c r="J65" s="244">
        <f t="shared" si="6"/>
        <v>30</v>
      </c>
      <c r="K65" s="244">
        <f t="shared" si="6"/>
        <v>30</v>
      </c>
    </row>
    <row r="66" spans="1:11" ht="25.5" customHeight="1">
      <c r="A66" s="249"/>
      <c r="B66" s="175" t="s">
        <v>182</v>
      </c>
      <c r="C66" s="240" t="s">
        <v>150</v>
      </c>
      <c r="D66" s="240" t="s">
        <v>161</v>
      </c>
      <c r="E66" s="240" t="s">
        <v>189</v>
      </c>
      <c r="F66" s="241">
        <v>240</v>
      </c>
      <c r="G66" s="240" t="s">
        <v>150</v>
      </c>
      <c r="H66" s="240" t="s">
        <v>145</v>
      </c>
      <c r="I66" s="244">
        <v>30</v>
      </c>
      <c r="J66" s="244">
        <v>30</v>
      </c>
      <c r="K66" s="244">
        <v>30</v>
      </c>
    </row>
    <row r="67" spans="1:11" ht="42" customHeight="1">
      <c r="A67" s="247">
        <v>8</v>
      </c>
      <c r="B67" s="258" t="s">
        <v>164</v>
      </c>
      <c r="C67" s="237" t="s">
        <v>149</v>
      </c>
      <c r="D67" s="237" t="s">
        <v>161</v>
      </c>
      <c r="E67" s="237" t="s">
        <v>160</v>
      </c>
      <c r="F67" s="238"/>
      <c r="G67" s="237" t="s">
        <v>146</v>
      </c>
      <c r="H67" s="237" t="s">
        <v>145</v>
      </c>
      <c r="I67" s="243">
        <f>I68</f>
        <v>150</v>
      </c>
      <c r="J67" s="243">
        <f>J68</f>
        <v>150</v>
      </c>
      <c r="K67" s="243">
        <f>K68</f>
        <v>150</v>
      </c>
    </row>
    <row r="68" spans="1:11" ht="30.75" customHeight="1">
      <c r="A68" s="248"/>
      <c r="B68" s="259" t="s">
        <v>163</v>
      </c>
      <c r="C68" s="240" t="s">
        <v>149</v>
      </c>
      <c r="D68" s="240" t="s">
        <v>161</v>
      </c>
      <c r="E68" s="240" t="s">
        <v>160</v>
      </c>
      <c r="F68" s="241">
        <v>240</v>
      </c>
      <c r="G68" s="240" t="s">
        <v>146</v>
      </c>
      <c r="H68" s="240" t="s">
        <v>145</v>
      </c>
      <c r="I68" s="244">
        <v>150</v>
      </c>
      <c r="J68" s="244">
        <v>150</v>
      </c>
      <c r="K68" s="244">
        <v>150</v>
      </c>
    </row>
    <row r="69" spans="1:11">
      <c r="A69" s="252"/>
      <c r="B69" s="260" t="s">
        <v>158</v>
      </c>
      <c r="C69" s="238"/>
      <c r="D69" s="238"/>
      <c r="E69" s="238"/>
      <c r="F69" s="238"/>
      <c r="G69" s="238"/>
      <c r="H69" s="238"/>
      <c r="I69" s="250">
        <f>I8+I14+I20+I33+I43+I60+I64+I67</f>
        <v>11617.8</v>
      </c>
      <c r="J69" s="250">
        <f>J8+J14+J20+J33+J43+J60+J64+J67</f>
        <v>11123.2</v>
      </c>
      <c r="K69" s="250">
        <f>K8+K14+K20+K33+K43+K60+K64+K67</f>
        <v>10336.9</v>
      </c>
    </row>
    <row r="70" spans="1:11">
      <c r="I70" s="251"/>
    </row>
  </sheetData>
  <mergeCells count="6">
    <mergeCell ref="C7:E7"/>
    <mergeCell ref="A22:A28"/>
    <mergeCell ref="F1:K1"/>
    <mergeCell ref="F3:K3"/>
    <mergeCell ref="B4:K4"/>
    <mergeCell ref="J6:K6"/>
  </mergeCells>
  <pageMargins left="0.7" right="0.7" top="0.75" bottom="0.75" header="0.3" footer="0.3"/>
  <pageSetup paperSize="9" scale="6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19"/>
  <sheetViews>
    <sheetView workbookViewId="0">
      <selection activeCell="F12" sqref="F12"/>
    </sheetView>
  </sheetViews>
  <sheetFormatPr defaultRowHeight="12.75"/>
  <cols>
    <col min="1" max="1" width="30" customWidth="1"/>
    <col min="2" max="2" width="12.140625" customWidth="1"/>
    <col min="3" max="3" width="10.42578125" customWidth="1"/>
    <col min="4" max="4" width="12.7109375" customWidth="1"/>
    <col min="257" max="257" width="30" customWidth="1"/>
    <col min="258" max="258" width="12.140625" customWidth="1"/>
    <col min="259" max="259" width="10.42578125" customWidth="1"/>
    <col min="260" max="260" width="12.7109375" customWidth="1"/>
    <col min="513" max="513" width="30" customWidth="1"/>
    <col min="514" max="514" width="12.140625" customWidth="1"/>
    <col min="515" max="515" width="10.42578125" customWidth="1"/>
    <col min="516" max="516" width="12.7109375" customWidth="1"/>
    <col min="769" max="769" width="30" customWidth="1"/>
    <col min="770" max="770" width="12.140625" customWidth="1"/>
    <col min="771" max="771" width="10.42578125" customWidth="1"/>
    <col min="772" max="772" width="12.7109375" customWidth="1"/>
    <col min="1025" max="1025" width="30" customWidth="1"/>
    <col min="1026" max="1026" width="12.140625" customWidth="1"/>
    <col min="1027" max="1027" width="10.42578125" customWidth="1"/>
    <col min="1028" max="1028" width="12.7109375" customWidth="1"/>
    <col min="1281" max="1281" width="30" customWidth="1"/>
    <col min="1282" max="1282" width="12.140625" customWidth="1"/>
    <col min="1283" max="1283" width="10.42578125" customWidth="1"/>
    <col min="1284" max="1284" width="12.7109375" customWidth="1"/>
    <col min="1537" max="1537" width="30" customWidth="1"/>
    <col min="1538" max="1538" width="12.140625" customWidth="1"/>
    <col min="1539" max="1539" width="10.42578125" customWidth="1"/>
    <col min="1540" max="1540" width="12.7109375" customWidth="1"/>
    <col min="1793" max="1793" width="30" customWidth="1"/>
    <col min="1794" max="1794" width="12.140625" customWidth="1"/>
    <col min="1795" max="1795" width="10.42578125" customWidth="1"/>
    <col min="1796" max="1796" width="12.7109375" customWidth="1"/>
    <col min="2049" max="2049" width="30" customWidth="1"/>
    <col min="2050" max="2050" width="12.140625" customWidth="1"/>
    <col min="2051" max="2051" width="10.42578125" customWidth="1"/>
    <col min="2052" max="2052" width="12.7109375" customWidth="1"/>
    <col min="2305" max="2305" width="30" customWidth="1"/>
    <col min="2306" max="2306" width="12.140625" customWidth="1"/>
    <col min="2307" max="2307" width="10.42578125" customWidth="1"/>
    <col min="2308" max="2308" width="12.7109375" customWidth="1"/>
    <col min="2561" max="2561" width="30" customWidth="1"/>
    <col min="2562" max="2562" width="12.140625" customWidth="1"/>
    <col min="2563" max="2563" width="10.42578125" customWidth="1"/>
    <col min="2564" max="2564" width="12.7109375" customWidth="1"/>
    <col min="2817" max="2817" width="30" customWidth="1"/>
    <col min="2818" max="2818" width="12.140625" customWidth="1"/>
    <col min="2819" max="2819" width="10.42578125" customWidth="1"/>
    <col min="2820" max="2820" width="12.7109375" customWidth="1"/>
    <col min="3073" max="3073" width="30" customWidth="1"/>
    <col min="3074" max="3074" width="12.140625" customWidth="1"/>
    <col min="3075" max="3075" width="10.42578125" customWidth="1"/>
    <col min="3076" max="3076" width="12.7109375" customWidth="1"/>
    <col min="3329" max="3329" width="30" customWidth="1"/>
    <col min="3330" max="3330" width="12.140625" customWidth="1"/>
    <col min="3331" max="3331" width="10.42578125" customWidth="1"/>
    <col min="3332" max="3332" width="12.7109375" customWidth="1"/>
    <col min="3585" max="3585" width="30" customWidth="1"/>
    <col min="3586" max="3586" width="12.140625" customWidth="1"/>
    <col min="3587" max="3587" width="10.42578125" customWidth="1"/>
    <col min="3588" max="3588" width="12.7109375" customWidth="1"/>
    <col min="3841" max="3841" width="30" customWidth="1"/>
    <col min="3842" max="3842" width="12.140625" customWidth="1"/>
    <col min="3843" max="3843" width="10.42578125" customWidth="1"/>
    <col min="3844" max="3844" width="12.7109375" customWidth="1"/>
    <col min="4097" max="4097" width="30" customWidth="1"/>
    <col min="4098" max="4098" width="12.140625" customWidth="1"/>
    <col min="4099" max="4099" width="10.42578125" customWidth="1"/>
    <col min="4100" max="4100" width="12.7109375" customWidth="1"/>
    <col min="4353" max="4353" width="30" customWidth="1"/>
    <col min="4354" max="4354" width="12.140625" customWidth="1"/>
    <col min="4355" max="4355" width="10.42578125" customWidth="1"/>
    <col min="4356" max="4356" width="12.7109375" customWidth="1"/>
    <col min="4609" max="4609" width="30" customWidth="1"/>
    <col min="4610" max="4610" width="12.140625" customWidth="1"/>
    <col min="4611" max="4611" width="10.42578125" customWidth="1"/>
    <col min="4612" max="4612" width="12.7109375" customWidth="1"/>
    <col min="4865" max="4865" width="30" customWidth="1"/>
    <col min="4866" max="4866" width="12.140625" customWidth="1"/>
    <col min="4867" max="4867" width="10.42578125" customWidth="1"/>
    <col min="4868" max="4868" width="12.7109375" customWidth="1"/>
    <col min="5121" max="5121" width="30" customWidth="1"/>
    <col min="5122" max="5122" width="12.140625" customWidth="1"/>
    <col min="5123" max="5123" width="10.42578125" customWidth="1"/>
    <col min="5124" max="5124" width="12.7109375" customWidth="1"/>
    <col min="5377" max="5377" width="30" customWidth="1"/>
    <col min="5378" max="5378" width="12.140625" customWidth="1"/>
    <col min="5379" max="5379" width="10.42578125" customWidth="1"/>
    <col min="5380" max="5380" width="12.7109375" customWidth="1"/>
    <col min="5633" max="5633" width="30" customWidth="1"/>
    <col min="5634" max="5634" width="12.140625" customWidth="1"/>
    <col min="5635" max="5635" width="10.42578125" customWidth="1"/>
    <col min="5636" max="5636" width="12.7109375" customWidth="1"/>
    <col min="5889" max="5889" width="30" customWidth="1"/>
    <col min="5890" max="5890" width="12.140625" customWidth="1"/>
    <col min="5891" max="5891" width="10.42578125" customWidth="1"/>
    <col min="5892" max="5892" width="12.7109375" customWidth="1"/>
    <col min="6145" max="6145" width="30" customWidth="1"/>
    <col min="6146" max="6146" width="12.140625" customWidth="1"/>
    <col min="6147" max="6147" width="10.42578125" customWidth="1"/>
    <col min="6148" max="6148" width="12.7109375" customWidth="1"/>
    <col min="6401" max="6401" width="30" customWidth="1"/>
    <col min="6402" max="6402" width="12.140625" customWidth="1"/>
    <col min="6403" max="6403" width="10.42578125" customWidth="1"/>
    <col min="6404" max="6404" width="12.7109375" customWidth="1"/>
    <col min="6657" max="6657" width="30" customWidth="1"/>
    <col min="6658" max="6658" width="12.140625" customWidth="1"/>
    <col min="6659" max="6659" width="10.42578125" customWidth="1"/>
    <col min="6660" max="6660" width="12.7109375" customWidth="1"/>
    <col min="6913" max="6913" width="30" customWidth="1"/>
    <col min="6914" max="6914" width="12.140625" customWidth="1"/>
    <col min="6915" max="6915" width="10.42578125" customWidth="1"/>
    <col min="6916" max="6916" width="12.7109375" customWidth="1"/>
    <col min="7169" max="7169" width="30" customWidth="1"/>
    <col min="7170" max="7170" width="12.140625" customWidth="1"/>
    <col min="7171" max="7171" width="10.42578125" customWidth="1"/>
    <col min="7172" max="7172" width="12.7109375" customWidth="1"/>
    <col min="7425" max="7425" width="30" customWidth="1"/>
    <col min="7426" max="7426" width="12.140625" customWidth="1"/>
    <col min="7427" max="7427" width="10.42578125" customWidth="1"/>
    <col min="7428" max="7428" width="12.7109375" customWidth="1"/>
    <col min="7681" max="7681" width="30" customWidth="1"/>
    <col min="7682" max="7682" width="12.140625" customWidth="1"/>
    <col min="7683" max="7683" width="10.42578125" customWidth="1"/>
    <col min="7684" max="7684" width="12.7109375" customWidth="1"/>
    <col min="7937" max="7937" width="30" customWidth="1"/>
    <col min="7938" max="7938" width="12.140625" customWidth="1"/>
    <col min="7939" max="7939" width="10.42578125" customWidth="1"/>
    <col min="7940" max="7940" width="12.7109375" customWidth="1"/>
    <col min="8193" max="8193" width="30" customWidth="1"/>
    <col min="8194" max="8194" width="12.140625" customWidth="1"/>
    <col min="8195" max="8195" width="10.42578125" customWidth="1"/>
    <col min="8196" max="8196" width="12.7109375" customWidth="1"/>
    <col min="8449" max="8449" width="30" customWidth="1"/>
    <col min="8450" max="8450" width="12.140625" customWidth="1"/>
    <col min="8451" max="8451" width="10.42578125" customWidth="1"/>
    <col min="8452" max="8452" width="12.7109375" customWidth="1"/>
    <col min="8705" max="8705" width="30" customWidth="1"/>
    <col min="8706" max="8706" width="12.140625" customWidth="1"/>
    <col min="8707" max="8707" width="10.42578125" customWidth="1"/>
    <col min="8708" max="8708" width="12.7109375" customWidth="1"/>
    <col min="8961" max="8961" width="30" customWidth="1"/>
    <col min="8962" max="8962" width="12.140625" customWidth="1"/>
    <col min="8963" max="8963" width="10.42578125" customWidth="1"/>
    <col min="8964" max="8964" width="12.7109375" customWidth="1"/>
    <col min="9217" max="9217" width="30" customWidth="1"/>
    <col min="9218" max="9218" width="12.140625" customWidth="1"/>
    <col min="9219" max="9219" width="10.42578125" customWidth="1"/>
    <col min="9220" max="9220" width="12.7109375" customWidth="1"/>
    <col min="9473" max="9473" width="30" customWidth="1"/>
    <col min="9474" max="9474" width="12.140625" customWidth="1"/>
    <col min="9475" max="9475" width="10.42578125" customWidth="1"/>
    <col min="9476" max="9476" width="12.7109375" customWidth="1"/>
    <col min="9729" max="9729" width="30" customWidth="1"/>
    <col min="9730" max="9730" width="12.140625" customWidth="1"/>
    <col min="9731" max="9731" width="10.42578125" customWidth="1"/>
    <col min="9732" max="9732" width="12.7109375" customWidth="1"/>
    <col min="9985" max="9985" width="30" customWidth="1"/>
    <col min="9986" max="9986" width="12.140625" customWidth="1"/>
    <col min="9987" max="9987" width="10.42578125" customWidth="1"/>
    <col min="9988" max="9988" width="12.7109375" customWidth="1"/>
    <col min="10241" max="10241" width="30" customWidth="1"/>
    <col min="10242" max="10242" width="12.140625" customWidth="1"/>
    <col min="10243" max="10243" width="10.42578125" customWidth="1"/>
    <col min="10244" max="10244" width="12.7109375" customWidth="1"/>
    <col min="10497" max="10497" width="30" customWidth="1"/>
    <col min="10498" max="10498" width="12.140625" customWidth="1"/>
    <col min="10499" max="10499" width="10.42578125" customWidth="1"/>
    <col min="10500" max="10500" width="12.7109375" customWidth="1"/>
    <col min="10753" max="10753" width="30" customWidth="1"/>
    <col min="10754" max="10754" width="12.140625" customWidth="1"/>
    <col min="10755" max="10755" width="10.42578125" customWidth="1"/>
    <col min="10756" max="10756" width="12.7109375" customWidth="1"/>
    <col min="11009" max="11009" width="30" customWidth="1"/>
    <col min="11010" max="11010" width="12.140625" customWidth="1"/>
    <col min="11011" max="11011" width="10.42578125" customWidth="1"/>
    <col min="11012" max="11012" width="12.7109375" customWidth="1"/>
    <col min="11265" max="11265" width="30" customWidth="1"/>
    <col min="11266" max="11266" width="12.140625" customWidth="1"/>
    <col min="11267" max="11267" width="10.42578125" customWidth="1"/>
    <col min="11268" max="11268" width="12.7109375" customWidth="1"/>
    <col min="11521" max="11521" width="30" customWidth="1"/>
    <col min="11522" max="11522" width="12.140625" customWidth="1"/>
    <col min="11523" max="11523" width="10.42578125" customWidth="1"/>
    <col min="11524" max="11524" width="12.7109375" customWidth="1"/>
    <col min="11777" max="11777" width="30" customWidth="1"/>
    <col min="11778" max="11778" width="12.140625" customWidth="1"/>
    <col min="11779" max="11779" width="10.42578125" customWidth="1"/>
    <col min="11780" max="11780" width="12.7109375" customWidth="1"/>
    <col min="12033" max="12033" width="30" customWidth="1"/>
    <col min="12034" max="12034" width="12.140625" customWidth="1"/>
    <col min="12035" max="12035" width="10.42578125" customWidth="1"/>
    <col min="12036" max="12036" width="12.7109375" customWidth="1"/>
    <col min="12289" max="12289" width="30" customWidth="1"/>
    <col min="12290" max="12290" width="12.140625" customWidth="1"/>
    <col min="12291" max="12291" width="10.42578125" customWidth="1"/>
    <col min="12292" max="12292" width="12.7109375" customWidth="1"/>
    <col min="12545" max="12545" width="30" customWidth="1"/>
    <col min="12546" max="12546" width="12.140625" customWidth="1"/>
    <col min="12547" max="12547" width="10.42578125" customWidth="1"/>
    <col min="12548" max="12548" width="12.7109375" customWidth="1"/>
    <col min="12801" max="12801" width="30" customWidth="1"/>
    <col min="12802" max="12802" width="12.140625" customWidth="1"/>
    <col min="12803" max="12803" width="10.42578125" customWidth="1"/>
    <col min="12804" max="12804" width="12.7109375" customWidth="1"/>
    <col min="13057" max="13057" width="30" customWidth="1"/>
    <col min="13058" max="13058" width="12.140625" customWidth="1"/>
    <col min="13059" max="13059" width="10.42578125" customWidth="1"/>
    <col min="13060" max="13060" width="12.7109375" customWidth="1"/>
    <col min="13313" max="13313" width="30" customWidth="1"/>
    <col min="13314" max="13314" width="12.140625" customWidth="1"/>
    <col min="13315" max="13315" width="10.42578125" customWidth="1"/>
    <col min="13316" max="13316" width="12.7109375" customWidth="1"/>
    <col min="13569" max="13569" width="30" customWidth="1"/>
    <col min="13570" max="13570" width="12.140625" customWidth="1"/>
    <col min="13571" max="13571" width="10.42578125" customWidth="1"/>
    <col min="13572" max="13572" width="12.7109375" customWidth="1"/>
    <col min="13825" max="13825" width="30" customWidth="1"/>
    <col min="13826" max="13826" width="12.140625" customWidth="1"/>
    <col min="13827" max="13827" width="10.42578125" customWidth="1"/>
    <col min="13828" max="13828" width="12.7109375" customWidth="1"/>
    <col min="14081" max="14081" width="30" customWidth="1"/>
    <col min="14082" max="14082" width="12.140625" customWidth="1"/>
    <col min="14083" max="14083" width="10.42578125" customWidth="1"/>
    <col min="14084" max="14084" width="12.7109375" customWidth="1"/>
    <col min="14337" max="14337" width="30" customWidth="1"/>
    <col min="14338" max="14338" width="12.140625" customWidth="1"/>
    <col min="14339" max="14339" width="10.42578125" customWidth="1"/>
    <col min="14340" max="14340" width="12.7109375" customWidth="1"/>
    <col min="14593" max="14593" width="30" customWidth="1"/>
    <col min="14594" max="14594" width="12.140625" customWidth="1"/>
    <col min="14595" max="14595" width="10.42578125" customWidth="1"/>
    <col min="14596" max="14596" width="12.7109375" customWidth="1"/>
    <col min="14849" max="14849" width="30" customWidth="1"/>
    <col min="14850" max="14850" width="12.140625" customWidth="1"/>
    <col min="14851" max="14851" width="10.42578125" customWidth="1"/>
    <col min="14852" max="14852" width="12.7109375" customWidth="1"/>
    <col min="15105" max="15105" width="30" customWidth="1"/>
    <col min="15106" max="15106" width="12.140625" customWidth="1"/>
    <col min="15107" max="15107" width="10.42578125" customWidth="1"/>
    <col min="15108" max="15108" width="12.7109375" customWidth="1"/>
    <col min="15361" max="15361" width="30" customWidth="1"/>
    <col min="15362" max="15362" width="12.140625" customWidth="1"/>
    <col min="15363" max="15363" width="10.42578125" customWidth="1"/>
    <col min="15364" max="15364" width="12.7109375" customWidth="1"/>
    <col min="15617" max="15617" width="30" customWidth="1"/>
    <col min="15618" max="15618" width="12.140625" customWidth="1"/>
    <col min="15619" max="15619" width="10.42578125" customWidth="1"/>
    <col min="15620" max="15620" width="12.7109375" customWidth="1"/>
    <col min="15873" max="15873" width="30" customWidth="1"/>
    <col min="15874" max="15874" width="12.140625" customWidth="1"/>
    <col min="15875" max="15875" width="10.42578125" customWidth="1"/>
    <col min="15876" max="15876" width="12.7109375" customWidth="1"/>
    <col min="16129" max="16129" width="30" customWidth="1"/>
    <col min="16130" max="16130" width="12.140625" customWidth="1"/>
    <col min="16131" max="16131" width="10.42578125" customWidth="1"/>
    <col min="16132" max="16132" width="12.7109375" customWidth="1"/>
  </cols>
  <sheetData>
    <row r="1" spans="1:5" ht="15.75">
      <c r="A1" s="263"/>
      <c r="B1" s="263"/>
      <c r="C1" s="263"/>
      <c r="D1" s="264" t="s">
        <v>396</v>
      </c>
      <c r="E1" s="264"/>
    </row>
    <row r="2" spans="1:5" ht="84.75" customHeight="1">
      <c r="A2" s="263"/>
      <c r="B2" s="263"/>
      <c r="C2" s="434" t="s">
        <v>469</v>
      </c>
      <c r="D2" s="434"/>
      <c r="E2" s="434"/>
    </row>
    <row r="3" spans="1:5" ht="57" customHeight="1">
      <c r="A3" s="391" t="s">
        <v>470</v>
      </c>
      <c r="B3" s="391"/>
      <c r="C3" s="391"/>
      <c r="D3" s="391"/>
      <c r="E3" s="263"/>
    </row>
    <row r="4" spans="1:5" ht="15.75">
      <c r="A4" s="263"/>
      <c r="B4" s="263"/>
      <c r="C4" s="263"/>
      <c r="D4" s="263"/>
      <c r="E4" s="263"/>
    </row>
    <row r="5" spans="1:5" ht="17.25" customHeight="1" thickBot="1">
      <c r="A5" s="263"/>
      <c r="B5" s="263"/>
      <c r="C5" s="263"/>
      <c r="D5" s="263" t="s">
        <v>1</v>
      </c>
      <c r="E5" s="263"/>
    </row>
    <row r="6" spans="1:5" ht="16.5" thickBot="1">
      <c r="A6" s="265" t="s">
        <v>397</v>
      </c>
      <c r="B6" s="266" t="s">
        <v>398</v>
      </c>
      <c r="C6" s="266" t="s">
        <v>400</v>
      </c>
      <c r="D6" s="266" t="s">
        <v>471</v>
      </c>
      <c r="E6" s="263"/>
    </row>
    <row r="7" spans="1:5" ht="130.5" customHeight="1" thickBot="1">
      <c r="A7" s="267" t="s">
        <v>172</v>
      </c>
      <c r="B7" s="268">
        <v>181.2</v>
      </c>
      <c r="C7" s="268">
        <v>181.2</v>
      </c>
      <c r="D7" s="268">
        <v>181.2</v>
      </c>
      <c r="E7" s="263"/>
    </row>
    <row r="8" spans="1:5" ht="16.5" thickBot="1">
      <c r="A8" s="269" t="s">
        <v>399</v>
      </c>
      <c r="B8" s="270">
        <v>181.2</v>
      </c>
      <c r="C8" s="270">
        <v>181.2</v>
      </c>
      <c r="D8" s="271">
        <v>181.2</v>
      </c>
      <c r="E8" s="263"/>
    </row>
    <row r="9" spans="1:5" ht="15">
      <c r="A9" s="272"/>
      <c r="B9" s="272"/>
      <c r="C9" s="272"/>
      <c r="D9" s="272"/>
      <c r="E9" s="272"/>
    </row>
    <row r="10" spans="1:5" ht="15">
      <c r="A10" s="272"/>
      <c r="B10" s="272"/>
      <c r="C10" s="272"/>
      <c r="D10" s="272"/>
      <c r="E10" s="272"/>
    </row>
    <row r="11" spans="1:5" ht="15">
      <c r="A11" s="272"/>
      <c r="B11" s="272"/>
      <c r="C11" s="272"/>
      <c r="D11" s="272"/>
      <c r="E11" s="272"/>
    </row>
    <row r="12" spans="1:5" ht="15">
      <c r="A12" s="272"/>
      <c r="B12" s="272"/>
      <c r="C12" s="272"/>
      <c r="D12" s="272"/>
      <c r="E12" s="272"/>
    </row>
    <row r="13" spans="1:5" ht="15">
      <c r="A13" s="272"/>
      <c r="B13" s="272"/>
      <c r="C13" s="272"/>
      <c r="D13" s="272"/>
      <c r="E13" s="272"/>
    </row>
    <row r="14" spans="1:5" ht="15">
      <c r="A14" s="272"/>
      <c r="B14" s="272"/>
      <c r="C14" s="272"/>
      <c r="D14" s="272"/>
      <c r="E14" s="272"/>
    </row>
    <row r="15" spans="1:5" ht="15">
      <c r="A15" s="272"/>
      <c r="B15" s="272"/>
      <c r="C15" s="272"/>
      <c r="D15" s="272"/>
      <c r="E15" s="272"/>
    </row>
    <row r="16" spans="1:5" ht="15">
      <c r="A16" s="272"/>
      <c r="B16" s="272"/>
      <c r="C16" s="272"/>
      <c r="D16" s="272"/>
      <c r="E16" s="272"/>
    </row>
    <row r="17" spans="1:5" ht="15">
      <c r="A17" s="272"/>
      <c r="B17" s="272"/>
      <c r="C17" s="272"/>
      <c r="D17" s="272"/>
      <c r="E17" s="272"/>
    </row>
    <row r="18" spans="1:5" ht="15">
      <c r="A18" s="272"/>
      <c r="B18" s="272"/>
      <c r="C18" s="272"/>
      <c r="D18" s="272"/>
      <c r="E18" s="272"/>
    </row>
    <row r="19" spans="1:5" ht="15">
      <c r="A19" s="272"/>
      <c r="B19" s="272"/>
      <c r="C19" s="272"/>
      <c r="D19" s="272"/>
      <c r="E19" s="272"/>
    </row>
  </sheetData>
  <mergeCells count="2">
    <mergeCell ref="C2:E2"/>
    <mergeCell ref="A3:D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12"/>
  <sheetViews>
    <sheetView workbookViewId="0">
      <selection activeCell="E10" sqref="E10:G10"/>
    </sheetView>
  </sheetViews>
  <sheetFormatPr defaultRowHeight="12.75"/>
  <cols>
    <col min="1" max="1" width="25.42578125" customWidth="1"/>
    <col min="2" max="2" width="12.7109375" customWidth="1"/>
    <col min="3" max="3" width="12.85546875" customWidth="1"/>
    <col min="4" max="4" width="10.7109375" customWidth="1"/>
    <col min="5" max="5" width="11.85546875" customWidth="1"/>
    <col min="6" max="6" width="11.28515625" customWidth="1"/>
    <col min="7" max="7" width="13.42578125" customWidth="1"/>
    <col min="8" max="8" width="9.140625" customWidth="1"/>
    <col min="257" max="257" width="25.42578125" customWidth="1"/>
    <col min="258" max="258" width="12.7109375" customWidth="1"/>
    <col min="259" max="259" width="12.85546875" customWidth="1"/>
    <col min="260" max="260" width="10.7109375" customWidth="1"/>
    <col min="261" max="261" width="11.85546875" customWidth="1"/>
    <col min="262" max="262" width="11.28515625" customWidth="1"/>
    <col min="263" max="263" width="13.42578125" customWidth="1"/>
    <col min="264" max="264" width="9.140625" customWidth="1"/>
    <col min="513" max="513" width="25.42578125" customWidth="1"/>
    <col min="514" max="514" width="12.7109375" customWidth="1"/>
    <col min="515" max="515" width="12.85546875" customWidth="1"/>
    <col min="516" max="516" width="10.7109375" customWidth="1"/>
    <col min="517" max="517" width="11.85546875" customWidth="1"/>
    <col min="518" max="518" width="11.28515625" customWidth="1"/>
    <col min="519" max="519" width="13.42578125" customWidth="1"/>
    <col min="520" max="520" width="9.140625" customWidth="1"/>
    <col min="769" max="769" width="25.42578125" customWidth="1"/>
    <col min="770" max="770" width="12.7109375" customWidth="1"/>
    <col min="771" max="771" width="12.85546875" customWidth="1"/>
    <col min="772" max="772" width="10.7109375" customWidth="1"/>
    <col min="773" max="773" width="11.85546875" customWidth="1"/>
    <col min="774" max="774" width="11.28515625" customWidth="1"/>
    <col min="775" max="775" width="13.42578125" customWidth="1"/>
    <col min="776" max="776" width="9.140625" customWidth="1"/>
    <col min="1025" max="1025" width="25.42578125" customWidth="1"/>
    <col min="1026" max="1026" width="12.7109375" customWidth="1"/>
    <col min="1027" max="1027" width="12.85546875" customWidth="1"/>
    <col min="1028" max="1028" width="10.7109375" customWidth="1"/>
    <col min="1029" max="1029" width="11.85546875" customWidth="1"/>
    <col min="1030" max="1030" width="11.28515625" customWidth="1"/>
    <col min="1031" max="1031" width="13.42578125" customWidth="1"/>
    <col min="1032" max="1032" width="9.140625" customWidth="1"/>
    <col min="1281" max="1281" width="25.42578125" customWidth="1"/>
    <col min="1282" max="1282" width="12.7109375" customWidth="1"/>
    <col min="1283" max="1283" width="12.85546875" customWidth="1"/>
    <col min="1284" max="1284" width="10.7109375" customWidth="1"/>
    <col min="1285" max="1285" width="11.85546875" customWidth="1"/>
    <col min="1286" max="1286" width="11.28515625" customWidth="1"/>
    <col min="1287" max="1287" width="13.42578125" customWidth="1"/>
    <col min="1288" max="1288" width="9.140625" customWidth="1"/>
    <col min="1537" max="1537" width="25.42578125" customWidth="1"/>
    <col min="1538" max="1538" width="12.7109375" customWidth="1"/>
    <col min="1539" max="1539" width="12.85546875" customWidth="1"/>
    <col min="1540" max="1540" width="10.7109375" customWidth="1"/>
    <col min="1541" max="1541" width="11.85546875" customWidth="1"/>
    <col min="1542" max="1542" width="11.28515625" customWidth="1"/>
    <col min="1543" max="1543" width="13.42578125" customWidth="1"/>
    <col min="1544" max="1544" width="9.140625" customWidth="1"/>
    <col min="1793" max="1793" width="25.42578125" customWidth="1"/>
    <col min="1794" max="1794" width="12.7109375" customWidth="1"/>
    <col min="1795" max="1795" width="12.85546875" customWidth="1"/>
    <col min="1796" max="1796" width="10.7109375" customWidth="1"/>
    <col min="1797" max="1797" width="11.85546875" customWidth="1"/>
    <col min="1798" max="1798" width="11.28515625" customWidth="1"/>
    <col min="1799" max="1799" width="13.42578125" customWidth="1"/>
    <col min="1800" max="1800" width="9.140625" customWidth="1"/>
    <col min="2049" max="2049" width="25.42578125" customWidth="1"/>
    <col min="2050" max="2050" width="12.7109375" customWidth="1"/>
    <col min="2051" max="2051" width="12.85546875" customWidth="1"/>
    <col min="2052" max="2052" width="10.7109375" customWidth="1"/>
    <col min="2053" max="2053" width="11.85546875" customWidth="1"/>
    <col min="2054" max="2054" width="11.28515625" customWidth="1"/>
    <col min="2055" max="2055" width="13.42578125" customWidth="1"/>
    <col min="2056" max="2056" width="9.140625" customWidth="1"/>
    <col min="2305" max="2305" width="25.42578125" customWidth="1"/>
    <col min="2306" max="2306" width="12.7109375" customWidth="1"/>
    <col min="2307" max="2307" width="12.85546875" customWidth="1"/>
    <col min="2308" max="2308" width="10.7109375" customWidth="1"/>
    <col min="2309" max="2309" width="11.85546875" customWidth="1"/>
    <col min="2310" max="2310" width="11.28515625" customWidth="1"/>
    <col min="2311" max="2311" width="13.42578125" customWidth="1"/>
    <col min="2312" max="2312" width="9.140625" customWidth="1"/>
    <col min="2561" max="2561" width="25.42578125" customWidth="1"/>
    <col min="2562" max="2562" width="12.7109375" customWidth="1"/>
    <col min="2563" max="2563" width="12.85546875" customWidth="1"/>
    <col min="2564" max="2564" width="10.7109375" customWidth="1"/>
    <col min="2565" max="2565" width="11.85546875" customWidth="1"/>
    <col min="2566" max="2566" width="11.28515625" customWidth="1"/>
    <col min="2567" max="2567" width="13.42578125" customWidth="1"/>
    <col min="2568" max="2568" width="9.140625" customWidth="1"/>
    <col min="2817" max="2817" width="25.42578125" customWidth="1"/>
    <col min="2818" max="2818" width="12.7109375" customWidth="1"/>
    <col min="2819" max="2819" width="12.85546875" customWidth="1"/>
    <col min="2820" max="2820" width="10.7109375" customWidth="1"/>
    <col min="2821" max="2821" width="11.85546875" customWidth="1"/>
    <col min="2822" max="2822" width="11.28515625" customWidth="1"/>
    <col min="2823" max="2823" width="13.42578125" customWidth="1"/>
    <col min="2824" max="2824" width="9.140625" customWidth="1"/>
    <col min="3073" max="3073" width="25.42578125" customWidth="1"/>
    <col min="3074" max="3074" width="12.7109375" customWidth="1"/>
    <col min="3075" max="3075" width="12.85546875" customWidth="1"/>
    <col min="3076" max="3076" width="10.7109375" customWidth="1"/>
    <col min="3077" max="3077" width="11.85546875" customWidth="1"/>
    <col min="3078" max="3078" width="11.28515625" customWidth="1"/>
    <col min="3079" max="3079" width="13.42578125" customWidth="1"/>
    <col min="3080" max="3080" width="9.140625" customWidth="1"/>
    <col min="3329" max="3329" width="25.42578125" customWidth="1"/>
    <col min="3330" max="3330" width="12.7109375" customWidth="1"/>
    <col min="3331" max="3331" width="12.85546875" customWidth="1"/>
    <col min="3332" max="3332" width="10.7109375" customWidth="1"/>
    <col min="3333" max="3333" width="11.85546875" customWidth="1"/>
    <col min="3334" max="3334" width="11.28515625" customWidth="1"/>
    <col min="3335" max="3335" width="13.42578125" customWidth="1"/>
    <col min="3336" max="3336" width="9.140625" customWidth="1"/>
    <col min="3585" max="3585" width="25.42578125" customWidth="1"/>
    <col min="3586" max="3586" width="12.7109375" customWidth="1"/>
    <col min="3587" max="3587" width="12.85546875" customWidth="1"/>
    <col min="3588" max="3588" width="10.7109375" customWidth="1"/>
    <col min="3589" max="3589" width="11.85546875" customWidth="1"/>
    <col min="3590" max="3590" width="11.28515625" customWidth="1"/>
    <col min="3591" max="3591" width="13.42578125" customWidth="1"/>
    <col min="3592" max="3592" width="9.140625" customWidth="1"/>
    <col min="3841" max="3841" width="25.42578125" customWidth="1"/>
    <col min="3842" max="3842" width="12.7109375" customWidth="1"/>
    <col min="3843" max="3843" width="12.85546875" customWidth="1"/>
    <col min="3844" max="3844" width="10.7109375" customWidth="1"/>
    <col min="3845" max="3845" width="11.85546875" customWidth="1"/>
    <col min="3846" max="3846" width="11.28515625" customWidth="1"/>
    <col min="3847" max="3847" width="13.42578125" customWidth="1"/>
    <col min="3848" max="3848" width="9.140625" customWidth="1"/>
    <col min="4097" max="4097" width="25.42578125" customWidth="1"/>
    <col min="4098" max="4098" width="12.7109375" customWidth="1"/>
    <col min="4099" max="4099" width="12.85546875" customWidth="1"/>
    <col min="4100" max="4100" width="10.7109375" customWidth="1"/>
    <col min="4101" max="4101" width="11.85546875" customWidth="1"/>
    <col min="4102" max="4102" width="11.28515625" customWidth="1"/>
    <col min="4103" max="4103" width="13.42578125" customWidth="1"/>
    <col min="4104" max="4104" width="9.140625" customWidth="1"/>
    <col min="4353" max="4353" width="25.42578125" customWidth="1"/>
    <col min="4354" max="4354" width="12.7109375" customWidth="1"/>
    <col min="4355" max="4355" width="12.85546875" customWidth="1"/>
    <col min="4356" max="4356" width="10.7109375" customWidth="1"/>
    <col min="4357" max="4357" width="11.85546875" customWidth="1"/>
    <col min="4358" max="4358" width="11.28515625" customWidth="1"/>
    <col min="4359" max="4359" width="13.42578125" customWidth="1"/>
    <col min="4360" max="4360" width="9.140625" customWidth="1"/>
    <col min="4609" max="4609" width="25.42578125" customWidth="1"/>
    <col min="4610" max="4610" width="12.7109375" customWidth="1"/>
    <col min="4611" max="4611" width="12.85546875" customWidth="1"/>
    <col min="4612" max="4612" width="10.7109375" customWidth="1"/>
    <col min="4613" max="4613" width="11.85546875" customWidth="1"/>
    <col min="4614" max="4614" width="11.28515625" customWidth="1"/>
    <col min="4615" max="4615" width="13.42578125" customWidth="1"/>
    <col min="4616" max="4616" width="9.140625" customWidth="1"/>
    <col min="4865" max="4865" width="25.42578125" customWidth="1"/>
    <col min="4866" max="4866" width="12.7109375" customWidth="1"/>
    <col min="4867" max="4867" width="12.85546875" customWidth="1"/>
    <col min="4868" max="4868" width="10.7109375" customWidth="1"/>
    <col min="4869" max="4869" width="11.85546875" customWidth="1"/>
    <col min="4870" max="4870" width="11.28515625" customWidth="1"/>
    <col min="4871" max="4871" width="13.42578125" customWidth="1"/>
    <col min="4872" max="4872" width="9.140625" customWidth="1"/>
    <col min="5121" max="5121" width="25.42578125" customWidth="1"/>
    <col min="5122" max="5122" width="12.7109375" customWidth="1"/>
    <col min="5123" max="5123" width="12.85546875" customWidth="1"/>
    <col min="5124" max="5124" width="10.7109375" customWidth="1"/>
    <col min="5125" max="5125" width="11.85546875" customWidth="1"/>
    <col min="5126" max="5126" width="11.28515625" customWidth="1"/>
    <col min="5127" max="5127" width="13.42578125" customWidth="1"/>
    <col min="5128" max="5128" width="9.140625" customWidth="1"/>
    <col min="5377" max="5377" width="25.42578125" customWidth="1"/>
    <col min="5378" max="5378" width="12.7109375" customWidth="1"/>
    <col min="5379" max="5379" width="12.85546875" customWidth="1"/>
    <col min="5380" max="5380" width="10.7109375" customWidth="1"/>
    <col min="5381" max="5381" width="11.85546875" customWidth="1"/>
    <col min="5382" max="5382" width="11.28515625" customWidth="1"/>
    <col min="5383" max="5383" width="13.42578125" customWidth="1"/>
    <col min="5384" max="5384" width="9.140625" customWidth="1"/>
    <col min="5633" max="5633" width="25.42578125" customWidth="1"/>
    <col min="5634" max="5634" width="12.7109375" customWidth="1"/>
    <col min="5635" max="5635" width="12.85546875" customWidth="1"/>
    <col min="5636" max="5636" width="10.7109375" customWidth="1"/>
    <col min="5637" max="5637" width="11.85546875" customWidth="1"/>
    <col min="5638" max="5638" width="11.28515625" customWidth="1"/>
    <col min="5639" max="5639" width="13.42578125" customWidth="1"/>
    <col min="5640" max="5640" width="9.140625" customWidth="1"/>
    <col min="5889" max="5889" width="25.42578125" customWidth="1"/>
    <col min="5890" max="5890" width="12.7109375" customWidth="1"/>
    <col min="5891" max="5891" width="12.85546875" customWidth="1"/>
    <col min="5892" max="5892" width="10.7109375" customWidth="1"/>
    <col min="5893" max="5893" width="11.85546875" customWidth="1"/>
    <col min="5894" max="5894" width="11.28515625" customWidth="1"/>
    <col min="5895" max="5895" width="13.42578125" customWidth="1"/>
    <col min="5896" max="5896" width="9.140625" customWidth="1"/>
    <col min="6145" max="6145" width="25.42578125" customWidth="1"/>
    <col min="6146" max="6146" width="12.7109375" customWidth="1"/>
    <col min="6147" max="6147" width="12.85546875" customWidth="1"/>
    <col min="6148" max="6148" width="10.7109375" customWidth="1"/>
    <col min="6149" max="6149" width="11.85546875" customWidth="1"/>
    <col min="6150" max="6150" width="11.28515625" customWidth="1"/>
    <col min="6151" max="6151" width="13.42578125" customWidth="1"/>
    <col min="6152" max="6152" width="9.140625" customWidth="1"/>
    <col min="6401" max="6401" width="25.42578125" customWidth="1"/>
    <col min="6402" max="6402" width="12.7109375" customWidth="1"/>
    <col min="6403" max="6403" width="12.85546875" customWidth="1"/>
    <col min="6404" max="6404" width="10.7109375" customWidth="1"/>
    <col min="6405" max="6405" width="11.85546875" customWidth="1"/>
    <col min="6406" max="6406" width="11.28515625" customWidth="1"/>
    <col min="6407" max="6407" width="13.42578125" customWidth="1"/>
    <col min="6408" max="6408" width="9.140625" customWidth="1"/>
    <col min="6657" max="6657" width="25.42578125" customWidth="1"/>
    <col min="6658" max="6658" width="12.7109375" customWidth="1"/>
    <col min="6659" max="6659" width="12.85546875" customWidth="1"/>
    <col min="6660" max="6660" width="10.7109375" customWidth="1"/>
    <col min="6661" max="6661" width="11.85546875" customWidth="1"/>
    <col min="6662" max="6662" width="11.28515625" customWidth="1"/>
    <col min="6663" max="6663" width="13.42578125" customWidth="1"/>
    <col min="6664" max="6664" width="9.140625" customWidth="1"/>
    <col min="6913" max="6913" width="25.42578125" customWidth="1"/>
    <col min="6914" max="6914" width="12.7109375" customWidth="1"/>
    <col min="6915" max="6915" width="12.85546875" customWidth="1"/>
    <col min="6916" max="6916" width="10.7109375" customWidth="1"/>
    <col min="6917" max="6917" width="11.85546875" customWidth="1"/>
    <col min="6918" max="6918" width="11.28515625" customWidth="1"/>
    <col min="6919" max="6919" width="13.42578125" customWidth="1"/>
    <col min="6920" max="6920" width="9.140625" customWidth="1"/>
    <col min="7169" max="7169" width="25.42578125" customWidth="1"/>
    <col min="7170" max="7170" width="12.7109375" customWidth="1"/>
    <col min="7171" max="7171" width="12.85546875" customWidth="1"/>
    <col min="7172" max="7172" width="10.7109375" customWidth="1"/>
    <col min="7173" max="7173" width="11.85546875" customWidth="1"/>
    <col min="7174" max="7174" width="11.28515625" customWidth="1"/>
    <col min="7175" max="7175" width="13.42578125" customWidth="1"/>
    <col min="7176" max="7176" width="9.140625" customWidth="1"/>
    <col min="7425" max="7425" width="25.42578125" customWidth="1"/>
    <col min="7426" max="7426" width="12.7109375" customWidth="1"/>
    <col min="7427" max="7427" width="12.85546875" customWidth="1"/>
    <col min="7428" max="7428" width="10.7109375" customWidth="1"/>
    <col min="7429" max="7429" width="11.85546875" customWidth="1"/>
    <col min="7430" max="7430" width="11.28515625" customWidth="1"/>
    <col min="7431" max="7431" width="13.42578125" customWidth="1"/>
    <col min="7432" max="7432" width="9.140625" customWidth="1"/>
    <col min="7681" max="7681" width="25.42578125" customWidth="1"/>
    <col min="7682" max="7682" width="12.7109375" customWidth="1"/>
    <col min="7683" max="7683" width="12.85546875" customWidth="1"/>
    <col min="7684" max="7684" width="10.7109375" customWidth="1"/>
    <col min="7685" max="7685" width="11.85546875" customWidth="1"/>
    <col min="7686" max="7686" width="11.28515625" customWidth="1"/>
    <col min="7687" max="7687" width="13.42578125" customWidth="1"/>
    <col min="7688" max="7688" width="9.140625" customWidth="1"/>
    <col min="7937" max="7937" width="25.42578125" customWidth="1"/>
    <col min="7938" max="7938" width="12.7109375" customWidth="1"/>
    <col min="7939" max="7939" width="12.85546875" customWidth="1"/>
    <col min="7940" max="7940" width="10.7109375" customWidth="1"/>
    <col min="7941" max="7941" width="11.85546875" customWidth="1"/>
    <col min="7942" max="7942" width="11.28515625" customWidth="1"/>
    <col min="7943" max="7943" width="13.42578125" customWidth="1"/>
    <col min="7944" max="7944" width="9.140625" customWidth="1"/>
    <col min="8193" max="8193" width="25.42578125" customWidth="1"/>
    <col min="8194" max="8194" width="12.7109375" customWidth="1"/>
    <col min="8195" max="8195" width="12.85546875" customWidth="1"/>
    <col min="8196" max="8196" width="10.7109375" customWidth="1"/>
    <col min="8197" max="8197" width="11.85546875" customWidth="1"/>
    <col min="8198" max="8198" width="11.28515625" customWidth="1"/>
    <col min="8199" max="8199" width="13.42578125" customWidth="1"/>
    <col min="8200" max="8200" width="9.140625" customWidth="1"/>
    <col min="8449" max="8449" width="25.42578125" customWidth="1"/>
    <col min="8450" max="8450" width="12.7109375" customWidth="1"/>
    <col min="8451" max="8451" width="12.85546875" customWidth="1"/>
    <col min="8452" max="8452" width="10.7109375" customWidth="1"/>
    <col min="8453" max="8453" width="11.85546875" customWidth="1"/>
    <col min="8454" max="8454" width="11.28515625" customWidth="1"/>
    <col min="8455" max="8455" width="13.42578125" customWidth="1"/>
    <col min="8456" max="8456" width="9.140625" customWidth="1"/>
    <col min="8705" max="8705" width="25.42578125" customWidth="1"/>
    <col min="8706" max="8706" width="12.7109375" customWidth="1"/>
    <col min="8707" max="8707" width="12.85546875" customWidth="1"/>
    <col min="8708" max="8708" width="10.7109375" customWidth="1"/>
    <col min="8709" max="8709" width="11.85546875" customWidth="1"/>
    <col min="8710" max="8710" width="11.28515625" customWidth="1"/>
    <col min="8711" max="8711" width="13.42578125" customWidth="1"/>
    <col min="8712" max="8712" width="9.140625" customWidth="1"/>
    <col min="8961" max="8961" width="25.42578125" customWidth="1"/>
    <col min="8962" max="8962" width="12.7109375" customWidth="1"/>
    <col min="8963" max="8963" width="12.85546875" customWidth="1"/>
    <col min="8964" max="8964" width="10.7109375" customWidth="1"/>
    <col min="8965" max="8965" width="11.85546875" customWidth="1"/>
    <col min="8966" max="8966" width="11.28515625" customWidth="1"/>
    <col min="8967" max="8967" width="13.42578125" customWidth="1"/>
    <col min="8968" max="8968" width="9.140625" customWidth="1"/>
    <col min="9217" max="9217" width="25.42578125" customWidth="1"/>
    <col min="9218" max="9218" width="12.7109375" customWidth="1"/>
    <col min="9219" max="9219" width="12.85546875" customWidth="1"/>
    <col min="9220" max="9220" width="10.7109375" customWidth="1"/>
    <col min="9221" max="9221" width="11.85546875" customWidth="1"/>
    <col min="9222" max="9222" width="11.28515625" customWidth="1"/>
    <col min="9223" max="9223" width="13.42578125" customWidth="1"/>
    <col min="9224" max="9224" width="9.140625" customWidth="1"/>
    <col min="9473" max="9473" width="25.42578125" customWidth="1"/>
    <col min="9474" max="9474" width="12.7109375" customWidth="1"/>
    <col min="9475" max="9475" width="12.85546875" customWidth="1"/>
    <col min="9476" max="9476" width="10.7109375" customWidth="1"/>
    <col min="9477" max="9477" width="11.85546875" customWidth="1"/>
    <col min="9478" max="9478" width="11.28515625" customWidth="1"/>
    <col min="9479" max="9479" width="13.42578125" customWidth="1"/>
    <col min="9480" max="9480" width="9.140625" customWidth="1"/>
    <col min="9729" max="9729" width="25.42578125" customWidth="1"/>
    <col min="9730" max="9730" width="12.7109375" customWidth="1"/>
    <col min="9731" max="9731" width="12.85546875" customWidth="1"/>
    <col min="9732" max="9732" width="10.7109375" customWidth="1"/>
    <col min="9733" max="9733" width="11.85546875" customWidth="1"/>
    <col min="9734" max="9734" width="11.28515625" customWidth="1"/>
    <col min="9735" max="9735" width="13.42578125" customWidth="1"/>
    <col min="9736" max="9736" width="9.140625" customWidth="1"/>
    <col min="9985" max="9985" width="25.42578125" customWidth="1"/>
    <col min="9986" max="9986" width="12.7109375" customWidth="1"/>
    <col min="9987" max="9987" width="12.85546875" customWidth="1"/>
    <col min="9988" max="9988" width="10.7109375" customWidth="1"/>
    <col min="9989" max="9989" width="11.85546875" customWidth="1"/>
    <col min="9990" max="9990" width="11.28515625" customWidth="1"/>
    <col min="9991" max="9991" width="13.42578125" customWidth="1"/>
    <col min="9992" max="9992" width="9.140625" customWidth="1"/>
    <col min="10241" max="10241" width="25.42578125" customWidth="1"/>
    <col min="10242" max="10242" width="12.7109375" customWidth="1"/>
    <col min="10243" max="10243" width="12.85546875" customWidth="1"/>
    <col min="10244" max="10244" width="10.7109375" customWidth="1"/>
    <col min="10245" max="10245" width="11.85546875" customWidth="1"/>
    <col min="10246" max="10246" width="11.28515625" customWidth="1"/>
    <col min="10247" max="10247" width="13.42578125" customWidth="1"/>
    <col min="10248" max="10248" width="9.140625" customWidth="1"/>
    <col min="10497" max="10497" width="25.42578125" customWidth="1"/>
    <col min="10498" max="10498" width="12.7109375" customWidth="1"/>
    <col min="10499" max="10499" width="12.85546875" customWidth="1"/>
    <col min="10500" max="10500" width="10.7109375" customWidth="1"/>
    <col min="10501" max="10501" width="11.85546875" customWidth="1"/>
    <col min="10502" max="10502" width="11.28515625" customWidth="1"/>
    <col min="10503" max="10503" width="13.42578125" customWidth="1"/>
    <col min="10504" max="10504" width="9.140625" customWidth="1"/>
    <col min="10753" max="10753" width="25.42578125" customWidth="1"/>
    <col min="10754" max="10754" width="12.7109375" customWidth="1"/>
    <col min="10755" max="10755" width="12.85546875" customWidth="1"/>
    <col min="10756" max="10756" width="10.7109375" customWidth="1"/>
    <col min="10757" max="10757" width="11.85546875" customWidth="1"/>
    <col min="10758" max="10758" width="11.28515625" customWidth="1"/>
    <col min="10759" max="10759" width="13.42578125" customWidth="1"/>
    <col min="10760" max="10760" width="9.140625" customWidth="1"/>
    <col min="11009" max="11009" width="25.42578125" customWidth="1"/>
    <col min="11010" max="11010" width="12.7109375" customWidth="1"/>
    <col min="11011" max="11011" width="12.85546875" customWidth="1"/>
    <col min="11012" max="11012" width="10.7109375" customWidth="1"/>
    <col min="11013" max="11013" width="11.85546875" customWidth="1"/>
    <col min="11014" max="11014" width="11.28515625" customWidth="1"/>
    <col min="11015" max="11015" width="13.42578125" customWidth="1"/>
    <col min="11016" max="11016" width="9.140625" customWidth="1"/>
    <col min="11265" max="11265" width="25.42578125" customWidth="1"/>
    <col min="11266" max="11266" width="12.7109375" customWidth="1"/>
    <col min="11267" max="11267" width="12.85546875" customWidth="1"/>
    <col min="11268" max="11268" width="10.7109375" customWidth="1"/>
    <col min="11269" max="11269" width="11.85546875" customWidth="1"/>
    <col min="11270" max="11270" width="11.28515625" customWidth="1"/>
    <col min="11271" max="11271" width="13.42578125" customWidth="1"/>
    <col min="11272" max="11272" width="9.140625" customWidth="1"/>
    <col min="11521" max="11521" width="25.42578125" customWidth="1"/>
    <col min="11522" max="11522" width="12.7109375" customWidth="1"/>
    <col min="11523" max="11523" width="12.85546875" customWidth="1"/>
    <col min="11524" max="11524" width="10.7109375" customWidth="1"/>
    <col min="11525" max="11525" width="11.85546875" customWidth="1"/>
    <col min="11526" max="11526" width="11.28515625" customWidth="1"/>
    <col min="11527" max="11527" width="13.42578125" customWidth="1"/>
    <col min="11528" max="11528" width="9.140625" customWidth="1"/>
    <col min="11777" max="11777" width="25.42578125" customWidth="1"/>
    <col min="11778" max="11778" width="12.7109375" customWidth="1"/>
    <col min="11779" max="11779" width="12.85546875" customWidth="1"/>
    <col min="11780" max="11780" width="10.7109375" customWidth="1"/>
    <col min="11781" max="11781" width="11.85546875" customWidth="1"/>
    <col min="11782" max="11782" width="11.28515625" customWidth="1"/>
    <col min="11783" max="11783" width="13.42578125" customWidth="1"/>
    <col min="11784" max="11784" width="9.140625" customWidth="1"/>
    <col min="12033" max="12033" width="25.42578125" customWidth="1"/>
    <col min="12034" max="12034" width="12.7109375" customWidth="1"/>
    <col min="12035" max="12035" width="12.85546875" customWidth="1"/>
    <col min="12036" max="12036" width="10.7109375" customWidth="1"/>
    <col min="12037" max="12037" width="11.85546875" customWidth="1"/>
    <col min="12038" max="12038" width="11.28515625" customWidth="1"/>
    <col min="12039" max="12039" width="13.42578125" customWidth="1"/>
    <col min="12040" max="12040" width="9.140625" customWidth="1"/>
    <col min="12289" max="12289" width="25.42578125" customWidth="1"/>
    <col min="12290" max="12290" width="12.7109375" customWidth="1"/>
    <col min="12291" max="12291" width="12.85546875" customWidth="1"/>
    <col min="12292" max="12292" width="10.7109375" customWidth="1"/>
    <col min="12293" max="12293" width="11.85546875" customWidth="1"/>
    <col min="12294" max="12294" width="11.28515625" customWidth="1"/>
    <col min="12295" max="12295" width="13.42578125" customWidth="1"/>
    <col min="12296" max="12296" width="9.140625" customWidth="1"/>
    <col min="12545" max="12545" width="25.42578125" customWidth="1"/>
    <col min="12546" max="12546" width="12.7109375" customWidth="1"/>
    <col min="12547" max="12547" width="12.85546875" customWidth="1"/>
    <col min="12548" max="12548" width="10.7109375" customWidth="1"/>
    <col min="12549" max="12549" width="11.85546875" customWidth="1"/>
    <col min="12550" max="12550" width="11.28515625" customWidth="1"/>
    <col min="12551" max="12551" width="13.42578125" customWidth="1"/>
    <col min="12552" max="12552" width="9.140625" customWidth="1"/>
    <col min="12801" max="12801" width="25.42578125" customWidth="1"/>
    <col min="12802" max="12802" width="12.7109375" customWidth="1"/>
    <col min="12803" max="12803" width="12.85546875" customWidth="1"/>
    <col min="12804" max="12804" width="10.7109375" customWidth="1"/>
    <col min="12805" max="12805" width="11.85546875" customWidth="1"/>
    <col min="12806" max="12806" width="11.28515625" customWidth="1"/>
    <col min="12807" max="12807" width="13.42578125" customWidth="1"/>
    <col min="12808" max="12808" width="9.140625" customWidth="1"/>
    <col min="13057" max="13057" width="25.42578125" customWidth="1"/>
    <col min="13058" max="13058" width="12.7109375" customWidth="1"/>
    <col min="13059" max="13059" width="12.85546875" customWidth="1"/>
    <col min="13060" max="13060" width="10.7109375" customWidth="1"/>
    <col min="13061" max="13061" width="11.85546875" customWidth="1"/>
    <col min="13062" max="13062" width="11.28515625" customWidth="1"/>
    <col min="13063" max="13063" width="13.42578125" customWidth="1"/>
    <col min="13064" max="13064" width="9.140625" customWidth="1"/>
    <col min="13313" max="13313" width="25.42578125" customWidth="1"/>
    <col min="13314" max="13314" width="12.7109375" customWidth="1"/>
    <col min="13315" max="13315" width="12.85546875" customWidth="1"/>
    <col min="13316" max="13316" width="10.7109375" customWidth="1"/>
    <col min="13317" max="13317" width="11.85546875" customWidth="1"/>
    <col min="13318" max="13318" width="11.28515625" customWidth="1"/>
    <col min="13319" max="13319" width="13.42578125" customWidth="1"/>
    <col min="13320" max="13320" width="9.140625" customWidth="1"/>
    <col min="13569" max="13569" width="25.42578125" customWidth="1"/>
    <col min="13570" max="13570" width="12.7109375" customWidth="1"/>
    <col min="13571" max="13571" width="12.85546875" customWidth="1"/>
    <col min="13572" max="13572" width="10.7109375" customWidth="1"/>
    <col min="13573" max="13573" width="11.85546875" customWidth="1"/>
    <col min="13574" max="13574" width="11.28515625" customWidth="1"/>
    <col min="13575" max="13575" width="13.42578125" customWidth="1"/>
    <col min="13576" max="13576" width="9.140625" customWidth="1"/>
    <col min="13825" max="13825" width="25.42578125" customWidth="1"/>
    <col min="13826" max="13826" width="12.7109375" customWidth="1"/>
    <col min="13827" max="13827" width="12.85546875" customWidth="1"/>
    <col min="13828" max="13828" width="10.7109375" customWidth="1"/>
    <col min="13829" max="13829" width="11.85546875" customWidth="1"/>
    <col min="13830" max="13830" width="11.28515625" customWidth="1"/>
    <col min="13831" max="13831" width="13.42578125" customWidth="1"/>
    <col min="13832" max="13832" width="9.140625" customWidth="1"/>
    <col min="14081" max="14081" width="25.42578125" customWidth="1"/>
    <col min="14082" max="14082" width="12.7109375" customWidth="1"/>
    <col min="14083" max="14083" width="12.85546875" customWidth="1"/>
    <col min="14084" max="14084" width="10.7109375" customWidth="1"/>
    <col min="14085" max="14085" width="11.85546875" customWidth="1"/>
    <col min="14086" max="14086" width="11.28515625" customWidth="1"/>
    <col min="14087" max="14087" width="13.42578125" customWidth="1"/>
    <col min="14088" max="14088" width="9.140625" customWidth="1"/>
    <col min="14337" max="14337" width="25.42578125" customWidth="1"/>
    <col min="14338" max="14338" width="12.7109375" customWidth="1"/>
    <col min="14339" max="14339" width="12.85546875" customWidth="1"/>
    <col min="14340" max="14340" width="10.7109375" customWidth="1"/>
    <col min="14341" max="14341" width="11.85546875" customWidth="1"/>
    <col min="14342" max="14342" width="11.28515625" customWidth="1"/>
    <col min="14343" max="14343" width="13.42578125" customWidth="1"/>
    <col min="14344" max="14344" width="9.140625" customWidth="1"/>
    <col min="14593" max="14593" width="25.42578125" customWidth="1"/>
    <col min="14594" max="14594" width="12.7109375" customWidth="1"/>
    <col min="14595" max="14595" width="12.85546875" customWidth="1"/>
    <col min="14596" max="14596" width="10.7109375" customWidth="1"/>
    <col min="14597" max="14597" width="11.85546875" customWidth="1"/>
    <col min="14598" max="14598" width="11.28515625" customWidth="1"/>
    <col min="14599" max="14599" width="13.42578125" customWidth="1"/>
    <col min="14600" max="14600" width="9.140625" customWidth="1"/>
    <col min="14849" max="14849" width="25.42578125" customWidth="1"/>
    <col min="14850" max="14850" width="12.7109375" customWidth="1"/>
    <col min="14851" max="14851" width="12.85546875" customWidth="1"/>
    <col min="14852" max="14852" width="10.7109375" customWidth="1"/>
    <col min="14853" max="14853" width="11.85546875" customWidth="1"/>
    <col min="14854" max="14854" width="11.28515625" customWidth="1"/>
    <col min="14855" max="14855" width="13.42578125" customWidth="1"/>
    <col min="14856" max="14856" width="9.140625" customWidth="1"/>
    <col min="15105" max="15105" width="25.42578125" customWidth="1"/>
    <col min="15106" max="15106" width="12.7109375" customWidth="1"/>
    <col min="15107" max="15107" width="12.85546875" customWidth="1"/>
    <col min="15108" max="15108" width="10.7109375" customWidth="1"/>
    <col min="15109" max="15109" width="11.85546875" customWidth="1"/>
    <col min="15110" max="15110" width="11.28515625" customWidth="1"/>
    <col min="15111" max="15111" width="13.42578125" customWidth="1"/>
    <col min="15112" max="15112" width="9.140625" customWidth="1"/>
    <col min="15361" max="15361" width="25.42578125" customWidth="1"/>
    <col min="15362" max="15362" width="12.7109375" customWidth="1"/>
    <col min="15363" max="15363" width="12.85546875" customWidth="1"/>
    <col min="15364" max="15364" width="10.7109375" customWidth="1"/>
    <col min="15365" max="15365" width="11.85546875" customWidth="1"/>
    <col min="15366" max="15366" width="11.28515625" customWidth="1"/>
    <col min="15367" max="15367" width="13.42578125" customWidth="1"/>
    <col min="15368" max="15368" width="9.140625" customWidth="1"/>
    <col min="15617" max="15617" width="25.42578125" customWidth="1"/>
    <col min="15618" max="15618" width="12.7109375" customWidth="1"/>
    <col min="15619" max="15619" width="12.85546875" customWidth="1"/>
    <col min="15620" max="15620" width="10.7109375" customWidth="1"/>
    <col min="15621" max="15621" width="11.85546875" customWidth="1"/>
    <col min="15622" max="15622" width="11.28515625" customWidth="1"/>
    <col min="15623" max="15623" width="13.42578125" customWidth="1"/>
    <col min="15624" max="15624" width="9.140625" customWidth="1"/>
    <col min="15873" max="15873" width="25.42578125" customWidth="1"/>
    <col min="15874" max="15874" width="12.7109375" customWidth="1"/>
    <col min="15875" max="15875" width="12.85546875" customWidth="1"/>
    <col min="15876" max="15876" width="10.7109375" customWidth="1"/>
    <col min="15877" max="15877" width="11.85546875" customWidth="1"/>
    <col min="15878" max="15878" width="11.28515625" customWidth="1"/>
    <col min="15879" max="15879" width="13.42578125" customWidth="1"/>
    <col min="15880" max="15880" width="9.140625" customWidth="1"/>
    <col min="16129" max="16129" width="25.42578125" customWidth="1"/>
    <col min="16130" max="16130" width="12.7109375" customWidth="1"/>
    <col min="16131" max="16131" width="12.85546875" customWidth="1"/>
    <col min="16132" max="16132" width="10.7109375" customWidth="1"/>
    <col min="16133" max="16133" width="11.85546875" customWidth="1"/>
    <col min="16134" max="16134" width="11.28515625" customWidth="1"/>
    <col min="16135" max="16135" width="13.42578125" customWidth="1"/>
    <col min="16136" max="16136" width="9.140625" customWidth="1"/>
  </cols>
  <sheetData>
    <row r="1" spans="1:11" ht="15">
      <c r="A1" s="273"/>
      <c r="C1" s="231"/>
      <c r="D1" s="231" t="s">
        <v>401</v>
      </c>
      <c r="E1" s="231"/>
      <c r="F1" s="231"/>
      <c r="G1" s="231"/>
    </row>
    <row r="2" spans="1:11" ht="15">
      <c r="A2" s="273"/>
      <c r="C2" s="231" t="s">
        <v>407</v>
      </c>
      <c r="D2" s="231"/>
      <c r="E2" s="231"/>
      <c r="F2" s="231"/>
      <c r="G2" s="231"/>
    </row>
    <row r="3" spans="1:11" ht="15">
      <c r="A3" s="273"/>
      <c r="C3" s="231" t="s">
        <v>123</v>
      </c>
      <c r="D3" s="231"/>
      <c r="E3" s="231"/>
      <c r="F3" s="231"/>
      <c r="G3" s="231"/>
    </row>
    <row r="4" spans="1:11" ht="15">
      <c r="A4" s="273"/>
      <c r="C4" s="231" t="s">
        <v>448</v>
      </c>
      <c r="D4" s="231"/>
      <c r="E4" s="231"/>
      <c r="F4" s="231"/>
      <c r="G4" s="231"/>
    </row>
    <row r="5" spans="1:11" ht="15">
      <c r="A5" s="273"/>
    </row>
    <row r="6" spans="1:11" ht="15">
      <c r="A6" s="274"/>
    </row>
    <row r="7" spans="1:11" ht="63" customHeight="1">
      <c r="A7" s="435" t="s">
        <v>472</v>
      </c>
      <c r="B7" s="435"/>
      <c r="C7" s="435"/>
      <c r="D7" s="435"/>
      <c r="E7" s="435"/>
      <c r="F7" s="435"/>
      <c r="G7" s="435"/>
      <c r="H7" s="275"/>
      <c r="I7" s="275"/>
      <c r="J7" s="275"/>
      <c r="K7" s="275"/>
    </row>
    <row r="8" spans="1:11" ht="15.75" thickBot="1">
      <c r="A8" s="436" t="s">
        <v>402</v>
      </c>
      <c r="B8" s="436"/>
      <c r="C8" s="436"/>
      <c r="D8" s="436"/>
      <c r="E8" s="436"/>
      <c r="F8" s="436"/>
      <c r="G8" s="436"/>
    </row>
    <row r="9" spans="1:11" ht="60" customHeight="1" thickBot="1">
      <c r="A9" s="437" t="s">
        <v>403</v>
      </c>
      <c r="B9" s="439" t="s">
        <v>404</v>
      </c>
      <c r="C9" s="440"/>
      <c r="D9" s="441"/>
      <c r="E9" s="442" t="s">
        <v>405</v>
      </c>
      <c r="F9" s="440"/>
      <c r="G9" s="441"/>
    </row>
    <row r="10" spans="1:11" ht="15.75" thickBot="1">
      <c r="A10" s="438"/>
      <c r="B10" s="276" t="s">
        <v>398</v>
      </c>
      <c r="C10" s="276" t="s">
        <v>400</v>
      </c>
      <c r="D10" s="276" t="s">
        <v>471</v>
      </c>
      <c r="E10" s="276" t="s">
        <v>398</v>
      </c>
      <c r="F10" s="276" t="s">
        <v>400</v>
      </c>
      <c r="G10" s="276" t="s">
        <v>471</v>
      </c>
    </row>
    <row r="11" spans="1:11" ht="45.75" thickBot="1">
      <c r="A11" s="277" t="s">
        <v>406</v>
      </c>
      <c r="B11" s="278">
        <v>0</v>
      </c>
      <c r="C11" s="278">
        <v>0</v>
      </c>
      <c r="D11" s="278">
        <v>0</v>
      </c>
      <c r="E11" s="278">
        <v>0</v>
      </c>
      <c r="F11" s="278">
        <v>0</v>
      </c>
      <c r="G11" s="278">
        <v>0</v>
      </c>
    </row>
    <row r="12" spans="1:11" ht="15">
      <c r="A12" s="273"/>
    </row>
  </sheetData>
  <mergeCells count="5">
    <mergeCell ref="A7:G7"/>
    <mergeCell ref="A8:G8"/>
    <mergeCell ref="A9:A10"/>
    <mergeCell ref="B9:D9"/>
    <mergeCell ref="E9:G9"/>
  </mergeCells>
  <pageMargins left="0.7" right="0.7" top="0.75" bottom="0.75" header="0.3" footer="0.3"/>
  <pageSetup paperSize="9" scale="90"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24"/>
  <sheetViews>
    <sheetView workbookViewId="0">
      <selection activeCell="E23" sqref="E23"/>
    </sheetView>
  </sheetViews>
  <sheetFormatPr defaultRowHeight="12.75"/>
  <cols>
    <col min="1" max="1" width="23.140625" customWidth="1"/>
    <col min="2" max="2" width="49.42578125" customWidth="1"/>
    <col min="3" max="3" width="14.85546875" customWidth="1"/>
    <col min="4" max="4" width="10.85546875" customWidth="1"/>
    <col min="5" max="5" width="11.140625" customWidth="1"/>
    <col min="257" max="257" width="23.140625" customWidth="1"/>
    <col min="258" max="258" width="49.42578125" customWidth="1"/>
    <col min="259" max="259" width="14.85546875" customWidth="1"/>
    <col min="260" max="260" width="10.85546875" customWidth="1"/>
    <col min="261" max="261" width="11.140625" customWidth="1"/>
    <col min="513" max="513" width="23.140625" customWidth="1"/>
    <col min="514" max="514" width="49.42578125" customWidth="1"/>
    <col min="515" max="515" width="14.85546875" customWidth="1"/>
    <col min="516" max="516" width="10.85546875" customWidth="1"/>
    <col min="517" max="517" width="11.140625" customWidth="1"/>
    <col min="769" max="769" width="23.140625" customWidth="1"/>
    <col min="770" max="770" width="49.42578125" customWidth="1"/>
    <col min="771" max="771" width="14.85546875" customWidth="1"/>
    <col min="772" max="772" width="10.85546875" customWidth="1"/>
    <col min="773" max="773" width="11.140625" customWidth="1"/>
    <col min="1025" max="1025" width="23.140625" customWidth="1"/>
    <col min="1026" max="1026" width="49.42578125" customWidth="1"/>
    <col min="1027" max="1027" width="14.85546875" customWidth="1"/>
    <col min="1028" max="1028" width="10.85546875" customWidth="1"/>
    <col min="1029" max="1029" width="11.140625" customWidth="1"/>
    <col min="1281" max="1281" width="23.140625" customWidth="1"/>
    <col min="1282" max="1282" width="49.42578125" customWidth="1"/>
    <col min="1283" max="1283" width="14.85546875" customWidth="1"/>
    <col min="1284" max="1284" width="10.85546875" customWidth="1"/>
    <col min="1285" max="1285" width="11.140625" customWidth="1"/>
    <col min="1537" max="1537" width="23.140625" customWidth="1"/>
    <col min="1538" max="1538" width="49.42578125" customWidth="1"/>
    <col min="1539" max="1539" width="14.85546875" customWidth="1"/>
    <col min="1540" max="1540" width="10.85546875" customWidth="1"/>
    <col min="1541" max="1541" width="11.140625" customWidth="1"/>
    <col min="1793" max="1793" width="23.140625" customWidth="1"/>
    <col min="1794" max="1794" width="49.42578125" customWidth="1"/>
    <col min="1795" max="1795" width="14.85546875" customWidth="1"/>
    <col min="1796" max="1796" width="10.85546875" customWidth="1"/>
    <col min="1797" max="1797" width="11.140625" customWidth="1"/>
    <col min="2049" max="2049" width="23.140625" customWidth="1"/>
    <col min="2050" max="2050" width="49.42578125" customWidth="1"/>
    <col min="2051" max="2051" width="14.85546875" customWidth="1"/>
    <col min="2052" max="2052" width="10.85546875" customWidth="1"/>
    <col min="2053" max="2053" width="11.140625" customWidth="1"/>
    <col min="2305" max="2305" width="23.140625" customWidth="1"/>
    <col min="2306" max="2306" width="49.42578125" customWidth="1"/>
    <col min="2307" max="2307" width="14.85546875" customWidth="1"/>
    <col min="2308" max="2308" width="10.85546875" customWidth="1"/>
    <col min="2309" max="2309" width="11.140625" customWidth="1"/>
    <col min="2561" max="2561" width="23.140625" customWidth="1"/>
    <col min="2562" max="2562" width="49.42578125" customWidth="1"/>
    <col min="2563" max="2563" width="14.85546875" customWidth="1"/>
    <col min="2564" max="2564" width="10.85546875" customWidth="1"/>
    <col min="2565" max="2565" width="11.140625" customWidth="1"/>
    <col min="2817" max="2817" width="23.140625" customWidth="1"/>
    <col min="2818" max="2818" width="49.42578125" customWidth="1"/>
    <col min="2819" max="2819" width="14.85546875" customWidth="1"/>
    <col min="2820" max="2820" width="10.85546875" customWidth="1"/>
    <col min="2821" max="2821" width="11.140625" customWidth="1"/>
    <col min="3073" max="3073" width="23.140625" customWidth="1"/>
    <col min="3074" max="3074" width="49.42578125" customWidth="1"/>
    <col min="3075" max="3075" width="14.85546875" customWidth="1"/>
    <col min="3076" max="3076" width="10.85546875" customWidth="1"/>
    <col min="3077" max="3077" width="11.140625" customWidth="1"/>
    <col min="3329" max="3329" width="23.140625" customWidth="1"/>
    <col min="3330" max="3330" width="49.42578125" customWidth="1"/>
    <col min="3331" max="3331" width="14.85546875" customWidth="1"/>
    <col min="3332" max="3332" width="10.85546875" customWidth="1"/>
    <col min="3333" max="3333" width="11.140625" customWidth="1"/>
    <col min="3585" max="3585" width="23.140625" customWidth="1"/>
    <col min="3586" max="3586" width="49.42578125" customWidth="1"/>
    <col min="3587" max="3587" width="14.85546875" customWidth="1"/>
    <col min="3588" max="3588" width="10.85546875" customWidth="1"/>
    <col min="3589" max="3589" width="11.140625" customWidth="1"/>
    <col min="3841" max="3841" width="23.140625" customWidth="1"/>
    <col min="3842" max="3842" width="49.42578125" customWidth="1"/>
    <col min="3843" max="3843" width="14.85546875" customWidth="1"/>
    <col min="3844" max="3844" width="10.85546875" customWidth="1"/>
    <col min="3845" max="3845" width="11.140625" customWidth="1"/>
    <col min="4097" max="4097" width="23.140625" customWidth="1"/>
    <col min="4098" max="4098" width="49.42578125" customWidth="1"/>
    <col min="4099" max="4099" width="14.85546875" customWidth="1"/>
    <col min="4100" max="4100" width="10.85546875" customWidth="1"/>
    <col min="4101" max="4101" width="11.140625" customWidth="1"/>
    <col min="4353" max="4353" width="23.140625" customWidth="1"/>
    <col min="4354" max="4354" width="49.42578125" customWidth="1"/>
    <col min="4355" max="4355" width="14.85546875" customWidth="1"/>
    <col min="4356" max="4356" width="10.85546875" customWidth="1"/>
    <col min="4357" max="4357" width="11.140625" customWidth="1"/>
    <col min="4609" max="4609" width="23.140625" customWidth="1"/>
    <col min="4610" max="4610" width="49.42578125" customWidth="1"/>
    <col min="4611" max="4611" width="14.85546875" customWidth="1"/>
    <col min="4612" max="4612" width="10.85546875" customWidth="1"/>
    <col min="4613" max="4613" width="11.140625" customWidth="1"/>
    <col min="4865" max="4865" width="23.140625" customWidth="1"/>
    <col min="4866" max="4866" width="49.42578125" customWidth="1"/>
    <col min="4867" max="4867" width="14.85546875" customWidth="1"/>
    <col min="4868" max="4868" width="10.85546875" customWidth="1"/>
    <col min="4869" max="4869" width="11.140625" customWidth="1"/>
    <col min="5121" max="5121" width="23.140625" customWidth="1"/>
    <col min="5122" max="5122" width="49.42578125" customWidth="1"/>
    <col min="5123" max="5123" width="14.85546875" customWidth="1"/>
    <col min="5124" max="5124" width="10.85546875" customWidth="1"/>
    <col min="5125" max="5125" width="11.140625" customWidth="1"/>
    <col min="5377" max="5377" width="23.140625" customWidth="1"/>
    <col min="5378" max="5378" width="49.42578125" customWidth="1"/>
    <col min="5379" max="5379" width="14.85546875" customWidth="1"/>
    <col min="5380" max="5380" width="10.85546875" customWidth="1"/>
    <col min="5381" max="5381" width="11.140625" customWidth="1"/>
    <col min="5633" max="5633" width="23.140625" customWidth="1"/>
    <col min="5634" max="5634" width="49.42578125" customWidth="1"/>
    <col min="5635" max="5635" width="14.85546875" customWidth="1"/>
    <col min="5636" max="5636" width="10.85546875" customWidth="1"/>
    <col min="5637" max="5637" width="11.140625" customWidth="1"/>
    <col min="5889" max="5889" width="23.140625" customWidth="1"/>
    <col min="5890" max="5890" width="49.42578125" customWidth="1"/>
    <col min="5891" max="5891" width="14.85546875" customWidth="1"/>
    <col min="5892" max="5892" width="10.85546875" customWidth="1"/>
    <col min="5893" max="5893" width="11.140625" customWidth="1"/>
    <col min="6145" max="6145" width="23.140625" customWidth="1"/>
    <col min="6146" max="6146" width="49.42578125" customWidth="1"/>
    <col min="6147" max="6147" width="14.85546875" customWidth="1"/>
    <col min="6148" max="6148" width="10.85546875" customWidth="1"/>
    <col min="6149" max="6149" width="11.140625" customWidth="1"/>
    <col min="6401" max="6401" width="23.140625" customWidth="1"/>
    <col min="6402" max="6402" width="49.42578125" customWidth="1"/>
    <col min="6403" max="6403" width="14.85546875" customWidth="1"/>
    <col min="6404" max="6404" width="10.85546875" customWidth="1"/>
    <col min="6405" max="6405" width="11.140625" customWidth="1"/>
    <col min="6657" max="6657" width="23.140625" customWidth="1"/>
    <col min="6658" max="6658" width="49.42578125" customWidth="1"/>
    <col min="6659" max="6659" width="14.85546875" customWidth="1"/>
    <col min="6660" max="6660" width="10.85546875" customWidth="1"/>
    <col min="6661" max="6661" width="11.140625" customWidth="1"/>
    <col min="6913" max="6913" width="23.140625" customWidth="1"/>
    <col min="6914" max="6914" width="49.42578125" customWidth="1"/>
    <col min="6915" max="6915" width="14.85546875" customWidth="1"/>
    <col min="6916" max="6916" width="10.85546875" customWidth="1"/>
    <col min="6917" max="6917" width="11.140625" customWidth="1"/>
    <col min="7169" max="7169" width="23.140625" customWidth="1"/>
    <col min="7170" max="7170" width="49.42578125" customWidth="1"/>
    <col min="7171" max="7171" width="14.85546875" customWidth="1"/>
    <col min="7172" max="7172" width="10.85546875" customWidth="1"/>
    <col min="7173" max="7173" width="11.140625" customWidth="1"/>
    <col min="7425" max="7425" width="23.140625" customWidth="1"/>
    <col min="7426" max="7426" width="49.42578125" customWidth="1"/>
    <col min="7427" max="7427" width="14.85546875" customWidth="1"/>
    <col min="7428" max="7428" width="10.85546875" customWidth="1"/>
    <col min="7429" max="7429" width="11.140625" customWidth="1"/>
    <col min="7681" max="7681" width="23.140625" customWidth="1"/>
    <col min="7682" max="7682" width="49.42578125" customWidth="1"/>
    <col min="7683" max="7683" width="14.85546875" customWidth="1"/>
    <col min="7684" max="7684" width="10.85546875" customWidth="1"/>
    <col min="7685" max="7685" width="11.140625" customWidth="1"/>
    <col min="7937" max="7937" width="23.140625" customWidth="1"/>
    <col min="7938" max="7938" width="49.42578125" customWidth="1"/>
    <col min="7939" max="7939" width="14.85546875" customWidth="1"/>
    <col min="7940" max="7940" width="10.85546875" customWidth="1"/>
    <col min="7941" max="7941" width="11.140625" customWidth="1"/>
    <col min="8193" max="8193" width="23.140625" customWidth="1"/>
    <col min="8194" max="8194" width="49.42578125" customWidth="1"/>
    <col min="8195" max="8195" width="14.85546875" customWidth="1"/>
    <col min="8196" max="8196" width="10.85546875" customWidth="1"/>
    <col min="8197" max="8197" width="11.140625" customWidth="1"/>
    <col min="8449" max="8449" width="23.140625" customWidth="1"/>
    <col min="8450" max="8450" width="49.42578125" customWidth="1"/>
    <col min="8451" max="8451" width="14.85546875" customWidth="1"/>
    <col min="8452" max="8452" width="10.85546875" customWidth="1"/>
    <col min="8453" max="8453" width="11.140625" customWidth="1"/>
    <col min="8705" max="8705" width="23.140625" customWidth="1"/>
    <col min="8706" max="8706" width="49.42578125" customWidth="1"/>
    <col min="8707" max="8707" width="14.85546875" customWidth="1"/>
    <col min="8708" max="8708" width="10.85546875" customWidth="1"/>
    <col min="8709" max="8709" width="11.140625" customWidth="1"/>
    <col min="8961" max="8961" width="23.140625" customWidth="1"/>
    <col min="8962" max="8962" width="49.42578125" customWidth="1"/>
    <col min="8963" max="8963" width="14.85546875" customWidth="1"/>
    <col min="8964" max="8964" width="10.85546875" customWidth="1"/>
    <col min="8965" max="8965" width="11.140625" customWidth="1"/>
    <col min="9217" max="9217" width="23.140625" customWidth="1"/>
    <col min="9218" max="9218" width="49.42578125" customWidth="1"/>
    <col min="9219" max="9219" width="14.85546875" customWidth="1"/>
    <col min="9220" max="9220" width="10.85546875" customWidth="1"/>
    <col min="9221" max="9221" width="11.140625" customWidth="1"/>
    <col min="9473" max="9473" width="23.140625" customWidth="1"/>
    <col min="9474" max="9474" width="49.42578125" customWidth="1"/>
    <col min="9475" max="9475" width="14.85546875" customWidth="1"/>
    <col min="9476" max="9476" width="10.85546875" customWidth="1"/>
    <col min="9477" max="9477" width="11.140625" customWidth="1"/>
    <col min="9729" max="9729" width="23.140625" customWidth="1"/>
    <col min="9730" max="9730" width="49.42578125" customWidth="1"/>
    <col min="9731" max="9731" width="14.85546875" customWidth="1"/>
    <col min="9732" max="9732" width="10.85546875" customWidth="1"/>
    <col min="9733" max="9733" width="11.140625" customWidth="1"/>
    <col min="9985" max="9985" width="23.140625" customWidth="1"/>
    <col min="9986" max="9986" width="49.42578125" customWidth="1"/>
    <col min="9987" max="9987" width="14.85546875" customWidth="1"/>
    <col min="9988" max="9988" width="10.85546875" customWidth="1"/>
    <col min="9989" max="9989" width="11.140625" customWidth="1"/>
    <col min="10241" max="10241" width="23.140625" customWidth="1"/>
    <col min="10242" max="10242" width="49.42578125" customWidth="1"/>
    <col min="10243" max="10243" width="14.85546875" customWidth="1"/>
    <col min="10244" max="10244" width="10.85546875" customWidth="1"/>
    <col min="10245" max="10245" width="11.140625" customWidth="1"/>
    <col min="10497" max="10497" width="23.140625" customWidth="1"/>
    <col min="10498" max="10498" width="49.42578125" customWidth="1"/>
    <col min="10499" max="10499" width="14.85546875" customWidth="1"/>
    <col min="10500" max="10500" width="10.85546875" customWidth="1"/>
    <col min="10501" max="10501" width="11.140625" customWidth="1"/>
    <col min="10753" max="10753" width="23.140625" customWidth="1"/>
    <col min="10754" max="10754" width="49.42578125" customWidth="1"/>
    <col min="10755" max="10755" width="14.85546875" customWidth="1"/>
    <col min="10756" max="10756" width="10.85546875" customWidth="1"/>
    <col min="10757" max="10757" width="11.140625" customWidth="1"/>
    <col min="11009" max="11009" width="23.140625" customWidth="1"/>
    <col min="11010" max="11010" width="49.42578125" customWidth="1"/>
    <col min="11011" max="11011" width="14.85546875" customWidth="1"/>
    <col min="11012" max="11012" width="10.85546875" customWidth="1"/>
    <col min="11013" max="11013" width="11.140625" customWidth="1"/>
    <col min="11265" max="11265" width="23.140625" customWidth="1"/>
    <col min="11266" max="11266" width="49.42578125" customWidth="1"/>
    <col min="11267" max="11267" width="14.85546875" customWidth="1"/>
    <col min="11268" max="11268" width="10.85546875" customWidth="1"/>
    <col min="11269" max="11269" width="11.140625" customWidth="1"/>
    <col min="11521" max="11521" width="23.140625" customWidth="1"/>
    <col min="11522" max="11522" width="49.42578125" customWidth="1"/>
    <col min="11523" max="11523" width="14.85546875" customWidth="1"/>
    <col min="11524" max="11524" width="10.85546875" customWidth="1"/>
    <col min="11525" max="11525" width="11.140625" customWidth="1"/>
    <col min="11777" max="11777" width="23.140625" customWidth="1"/>
    <col min="11778" max="11778" width="49.42578125" customWidth="1"/>
    <col min="11779" max="11779" width="14.85546875" customWidth="1"/>
    <col min="11780" max="11780" width="10.85546875" customWidth="1"/>
    <col min="11781" max="11781" width="11.140625" customWidth="1"/>
    <col min="12033" max="12033" width="23.140625" customWidth="1"/>
    <col min="12034" max="12034" width="49.42578125" customWidth="1"/>
    <col min="12035" max="12035" width="14.85546875" customWidth="1"/>
    <col min="12036" max="12036" width="10.85546875" customWidth="1"/>
    <col min="12037" max="12037" width="11.140625" customWidth="1"/>
    <col min="12289" max="12289" width="23.140625" customWidth="1"/>
    <col min="12290" max="12290" width="49.42578125" customWidth="1"/>
    <col min="12291" max="12291" width="14.85546875" customWidth="1"/>
    <col min="12292" max="12292" width="10.85546875" customWidth="1"/>
    <col min="12293" max="12293" width="11.140625" customWidth="1"/>
    <col min="12545" max="12545" width="23.140625" customWidth="1"/>
    <col min="12546" max="12546" width="49.42578125" customWidth="1"/>
    <col min="12547" max="12547" width="14.85546875" customWidth="1"/>
    <col min="12548" max="12548" width="10.85546875" customWidth="1"/>
    <col min="12549" max="12549" width="11.140625" customWidth="1"/>
    <col min="12801" max="12801" width="23.140625" customWidth="1"/>
    <col min="12802" max="12802" width="49.42578125" customWidth="1"/>
    <col min="12803" max="12803" width="14.85546875" customWidth="1"/>
    <col min="12804" max="12804" width="10.85546875" customWidth="1"/>
    <col min="12805" max="12805" width="11.140625" customWidth="1"/>
    <col min="13057" max="13057" width="23.140625" customWidth="1"/>
    <col min="13058" max="13058" width="49.42578125" customWidth="1"/>
    <col min="13059" max="13059" width="14.85546875" customWidth="1"/>
    <col min="13060" max="13060" width="10.85546875" customWidth="1"/>
    <col min="13061" max="13061" width="11.140625" customWidth="1"/>
    <col min="13313" max="13313" width="23.140625" customWidth="1"/>
    <col min="13314" max="13314" width="49.42578125" customWidth="1"/>
    <col min="13315" max="13315" width="14.85546875" customWidth="1"/>
    <col min="13316" max="13316" width="10.85546875" customWidth="1"/>
    <col min="13317" max="13317" width="11.140625" customWidth="1"/>
    <col min="13569" max="13569" width="23.140625" customWidth="1"/>
    <col min="13570" max="13570" width="49.42578125" customWidth="1"/>
    <col min="13571" max="13571" width="14.85546875" customWidth="1"/>
    <col min="13572" max="13572" width="10.85546875" customWidth="1"/>
    <col min="13573" max="13573" width="11.140625" customWidth="1"/>
    <col min="13825" max="13825" width="23.140625" customWidth="1"/>
    <col min="13826" max="13826" width="49.42578125" customWidth="1"/>
    <col min="13827" max="13827" width="14.85546875" customWidth="1"/>
    <col min="13828" max="13828" width="10.85546875" customWidth="1"/>
    <col min="13829" max="13829" width="11.140625" customWidth="1"/>
    <col min="14081" max="14081" width="23.140625" customWidth="1"/>
    <col min="14082" max="14082" width="49.42578125" customWidth="1"/>
    <col min="14083" max="14083" width="14.85546875" customWidth="1"/>
    <col min="14084" max="14084" width="10.85546875" customWidth="1"/>
    <col min="14085" max="14085" width="11.140625" customWidth="1"/>
    <col min="14337" max="14337" width="23.140625" customWidth="1"/>
    <col min="14338" max="14338" width="49.42578125" customWidth="1"/>
    <col min="14339" max="14339" width="14.85546875" customWidth="1"/>
    <col min="14340" max="14340" width="10.85546875" customWidth="1"/>
    <col min="14341" max="14341" width="11.140625" customWidth="1"/>
    <col min="14593" max="14593" width="23.140625" customWidth="1"/>
    <col min="14594" max="14594" width="49.42578125" customWidth="1"/>
    <col min="14595" max="14595" width="14.85546875" customWidth="1"/>
    <col min="14596" max="14596" width="10.85546875" customWidth="1"/>
    <col min="14597" max="14597" width="11.140625" customWidth="1"/>
    <col min="14849" max="14849" width="23.140625" customWidth="1"/>
    <col min="14850" max="14850" width="49.42578125" customWidth="1"/>
    <col min="14851" max="14851" width="14.85546875" customWidth="1"/>
    <col min="14852" max="14852" width="10.85546875" customWidth="1"/>
    <col min="14853" max="14853" width="11.140625" customWidth="1"/>
    <col min="15105" max="15105" width="23.140625" customWidth="1"/>
    <col min="15106" max="15106" width="49.42578125" customWidth="1"/>
    <col min="15107" max="15107" width="14.85546875" customWidth="1"/>
    <col min="15108" max="15108" width="10.85546875" customWidth="1"/>
    <col min="15109" max="15109" width="11.140625" customWidth="1"/>
    <col min="15361" max="15361" width="23.140625" customWidth="1"/>
    <col min="15362" max="15362" width="49.42578125" customWidth="1"/>
    <col min="15363" max="15363" width="14.85546875" customWidth="1"/>
    <col min="15364" max="15364" width="10.85546875" customWidth="1"/>
    <col min="15365" max="15365" width="11.140625" customWidth="1"/>
    <col min="15617" max="15617" width="23.140625" customWidth="1"/>
    <col min="15618" max="15618" width="49.42578125" customWidth="1"/>
    <col min="15619" max="15619" width="14.85546875" customWidth="1"/>
    <col min="15620" max="15620" width="10.85546875" customWidth="1"/>
    <col min="15621" max="15621" width="11.140625" customWidth="1"/>
    <col min="15873" max="15873" width="23.140625" customWidth="1"/>
    <col min="15874" max="15874" width="49.42578125" customWidth="1"/>
    <col min="15875" max="15875" width="14.85546875" customWidth="1"/>
    <col min="15876" max="15876" width="10.85546875" customWidth="1"/>
    <col min="15877" max="15877" width="11.140625" customWidth="1"/>
    <col min="16129" max="16129" width="23.140625" customWidth="1"/>
    <col min="16130" max="16130" width="49.42578125" customWidth="1"/>
    <col min="16131" max="16131" width="14.85546875" customWidth="1"/>
    <col min="16132" max="16132" width="10.85546875" customWidth="1"/>
    <col min="16133" max="16133" width="11.140625" customWidth="1"/>
  </cols>
  <sheetData>
    <row r="1" spans="1:5">
      <c r="A1" s="279"/>
      <c r="B1" s="280"/>
      <c r="C1" s="443" t="s">
        <v>408</v>
      </c>
      <c r="D1" s="443"/>
      <c r="E1" s="443"/>
    </row>
    <row r="2" spans="1:5" ht="64.5" customHeight="1">
      <c r="A2" s="279"/>
      <c r="B2" s="281"/>
      <c r="C2" s="444" t="s">
        <v>473</v>
      </c>
      <c r="D2" s="444"/>
      <c r="E2" s="444"/>
    </row>
    <row r="3" spans="1:5">
      <c r="A3" s="279"/>
      <c r="B3" s="392"/>
      <c r="C3" s="392"/>
      <c r="D3" s="28"/>
      <c r="E3" s="28"/>
    </row>
    <row r="4" spans="1:5" ht="36.75" customHeight="1">
      <c r="A4" s="445" t="s">
        <v>474</v>
      </c>
      <c r="B4" s="445"/>
      <c r="C4" s="445"/>
      <c r="D4" s="445"/>
      <c r="E4" s="445"/>
    </row>
    <row r="5" spans="1:5">
      <c r="A5" s="279"/>
      <c r="B5" s="279"/>
      <c r="C5" s="279"/>
      <c r="D5" s="28"/>
      <c r="E5" s="28"/>
    </row>
    <row r="6" spans="1:5">
      <c r="A6" s="279"/>
      <c r="B6" s="279"/>
      <c r="C6" s="446" t="s">
        <v>1</v>
      </c>
      <c r="D6" s="446"/>
      <c r="E6" s="446"/>
    </row>
    <row r="7" spans="1:5" ht="31.5">
      <c r="A7" s="282" t="s">
        <v>2</v>
      </c>
      <c r="B7" s="282" t="s">
        <v>409</v>
      </c>
      <c r="C7" s="282" t="s">
        <v>475</v>
      </c>
      <c r="D7" s="282" t="s">
        <v>136</v>
      </c>
      <c r="E7" s="282" t="s">
        <v>458</v>
      </c>
    </row>
    <row r="8" spans="1:5" ht="46.5" customHeight="1">
      <c r="A8" s="283"/>
      <c r="B8" s="284" t="s">
        <v>410</v>
      </c>
      <c r="C8" s="285"/>
      <c r="D8" s="285"/>
      <c r="E8" s="286"/>
    </row>
    <row r="9" spans="1:5" ht="25.5" hidden="1">
      <c r="A9" s="287" t="s">
        <v>411</v>
      </c>
      <c r="B9" s="288" t="s">
        <v>412</v>
      </c>
      <c r="C9" s="289">
        <f>SUM(C10-C12)</f>
        <v>0</v>
      </c>
      <c r="D9" s="289">
        <f>SUM(D10-D12)</f>
        <v>0</v>
      </c>
      <c r="E9" s="279"/>
    </row>
    <row r="10" spans="1:5" ht="25.5" hidden="1">
      <c r="A10" s="290" t="s">
        <v>413</v>
      </c>
      <c r="B10" s="291" t="s">
        <v>414</v>
      </c>
      <c r="C10" s="292">
        <f>SUM(C11)</f>
        <v>0</v>
      </c>
      <c r="D10" s="292">
        <f>SUM(D11)</f>
        <v>0</v>
      </c>
      <c r="E10" s="279"/>
    </row>
    <row r="11" spans="1:5" ht="25.5" hidden="1">
      <c r="A11" s="290" t="s">
        <v>415</v>
      </c>
      <c r="B11" s="291" t="s">
        <v>416</v>
      </c>
      <c r="C11" s="292"/>
      <c r="D11" s="292"/>
      <c r="E11" s="279"/>
    </row>
    <row r="12" spans="1:5" ht="25.5" hidden="1">
      <c r="A12" s="290" t="s">
        <v>417</v>
      </c>
      <c r="B12" s="291" t="s">
        <v>418</v>
      </c>
      <c r="C12" s="292">
        <f>SUM(C13)</f>
        <v>0</v>
      </c>
      <c r="D12" s="292">
        <f>SUM(D13)</f>
        <v>0</v>
      </c>
      <c r="E12" s="279"/>
    </row>
    <row r="13" spans="1:5" ht="25.5" hidden="1">
      <c r="A13" s="290" t="s">
        <v>419</v>
      </c>
      <c r="B13" s="291" t="s">
        <v>420</v>
      </c>
      <c r="C13" s="292"/>
      <c r="D13" s="292"/>
      <c r="E13" s="279"/>
    </row>
    <row r="14" spans="1:5" ht="25.5">
      <c r="A14" s="287" t="s">
        <v>421</v>
      </c>
      <c r="B14" s="288" t="s">
        <v>422</v>
      </c>
      <c r="C14" s="293">
        <f>C19-C15</f>
        <v>0</v>
      </c>
      <c r="D14" s="289">
        <f>D19-D15</f>
        <v>0</v>
      </c>
      <c r="E14" s="289">
        <f>E19-E15</f>
        <v>0</v>
      </c>
    </row>
    <row r="15" spans="1:5">
      <c r="A15" s="294" t="s">
        <v>423</v>
      </c>
      <c r="B15" s="295" t="s">
        <v>424</v>
      </c>
      <c r="C15" s="296">
        <f>C16</f>
        <v>27926</v>
      </c>
      <c r="D15" s="296">
        <f t="shared" ref="D15:E17" si="0">D16</f>
        <v>28651.8</v>
      </c>
      <c r="E15" s="296">
        <f t="shared" si="0"/>
        <v>29356.6</v>
      </c>
    </row>
    <row r="16" spans="1:5">
      <c r="A16" s="294" t="s">
        <v>425</v>
      </c>
      <c r="B16" s="295" t="s">
        <v>426</v>
      </c>
      <c r="C16" s="296">
        <f>C17</f>
        <v>27926</v>
      </c>
      <c r="D16" s="296">
        <f t="shared" si="0"/>
        <v>28651.8</v>
      </c>
      <c r="E16" s="296">
        <f t="shared" si="0"/>
        <v>29356.6</v>
      </c>
    </row>
    <row r="17" spans="1:5">
      <c r="A17" s="294" t="s">
        <v>427</v>
      </c>
      <c r="B17" s="295" t="s">
        <v>428</v>
      </c>
      <c r="C17" s="296">
        <f>C18</f>
        <v>27926</v>
      </c>
      <c r="D17" s="296">
        <f t="shared" si="0"/>
        <v>28651.8</v>
      </c>
      <c r="E17" s="296">
        <f t="shared" si="0"/>
        <v>29356.6</v>
      </c>
    </row>
    <row r="18" spans="1:5" ht="25.5">
      <c r="A18" s="294" t="s">
        <v>429</v>
      </c>
      <c r="B18" s="297" t="s">
        <v>430</v>
      </c>
      <c r="C18" s="298">
        <v>27926</v>
      </c>
      <c r="D18" s="298">
        <v>28651.8</v>
      </c>
      <c r="E18" s="298">
        <v>29356.6</v>
      </c>
    </row>
    <row r="19" spans="1:5">
      <c r="A19" s="294" t="s">
        <v>431</v>
      </c>
      <c r="B19" s="295" t="s">
        <v>432</v>
      </c>
      <c r="C19" s="296">
        <f>C20</f>
        <v>27926</v>
      </c>
      <c r="D19" s="296">
        <f t="shared" ref="D19:E21" si="1">D20</f>
        <v>28651.8</v>
      </c>
      <c r="E19" s="296">
        <f t="shared" si="1"/>
        <v>29356.6</v>
      </c>
    </row>
    <row r="20" spans="1:5">
      <c r="A20" s="294" t="s">
        <v>433</v>
      </c>
      <c r="B20" s="295" t="s">
        <v>434</v>
      </c>
      <c r="C20" s="296">
        <f>C21</f>
        <v>27926</v>
      </c>
      <c r="D20" s="296">
        <f t="shared" si="1"/>
        <v>28651.8</v>
      </c>
      <c r="E20" s="296">
        <f t="shared" si="1"/>
        <v>29356.6</v>
      </c>
    </row>
    <row r="21" spans="1:5">
      <c r="A21" s="294" t="s">
        <v>435</v>
      </c>
      <c r="B21" s="295" t="s">
        <v>436</v>
      </c>
      <c r="C21" s="296">
        <f>C22</f>
        <v>27926</v>
      </c>
      <c r="D21" s="296">
        <f t="shared" si="1"/>
        <v>28651.8</v>
      </c>
      <c r="E21" s="296">
        <f t="shared" si="1"/>
        <v>29356.6</v>
      </c>
    </row>
    <row r="22" spans="1:5" ht="25.5">
      <c r="A22" s="294" t="s">
        <v>437</v>
      </c>
      <c r="B22" s="297" t="s">
        <v>438</v>
      </c>
      <c r="C22" s="299">
        <v>27926</v>
      </c>
      <c r="D22" s="298">
        <v>28651.8</v>
      </c>
      <c r="E22" s="298">
        <v>29356.6</v>
      </c>
    </row>
    <row r="23" spans="1:5" ht="31.5">
      <c r="A23" s="300"/>
      <c r="B23" s="301" t="s">
        <v>439</v>
      </c>
      <c r="C23" s="302"/>
      <c r="D23" s="41"/>
      <c r="E23" s="41"/>
    </row>
    <row r="24" spans="1:5">
      <c r="A24" s="279"/>
      <c r="B24" s="279"/>
      <c r="C24" s="279"/>
      <c r="D24" s="28"/>
      <c r="E24" s="28"/>
    </row>
  </sheetData>
  <mergeCells count="5">
    <mergeCell ref="C1:E1"/>
    <mergeCell ref="C2:E2"/>
    <mergeCell ref="B3:C3"/>
    <mergeCell ref="A4:E4"/>
    <mergeCell ref="C6:E6"/>
  </mergeCells>
  <pageMargins left="0.75" right="0.75" top="1" bottom="1" header="0.5" footer="0.5"/>
  <pageSetup paperSize="9" scale="8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3</vt:i4>
      </vt:variant>
    </vt:vector>
  </HeadingPairs>
  <TitlesOfParts>
    <vt:vector size="13" baseType="lpstr">
      <vt:lpstr>Прил.1 </vt:lpstr>
      <vt:lpstr>прил. 2</vt:lpstr>
      <vt:lpstr>прил. 3</vt:lpstr>
      <vt:lpstr>прил.4</vt:lpstr>
      <vt:lpstr>прил.5</vt:lpstr>
      <vt:lpstr>прил.6</vt:lpstr>
      <vt:lpstr>Прил.7</vt:lpstr>
      <vt:lpstr>Прил.8</vt:lpstr>
      <vt:lpstr>прил.9</vt:lpstr>
      <vt:lpstr>прил. 10</vt:lpstr>
      <vt:lpstr>'прил. 10'!Область_печати</vt:lpstr>
      <vt:lpstr>прил.4!Область_печати</vt:lpstr>
      <vt:lpstr>прил.5!Область_печати</vt:lpstr>
    </vt:vector>
  </TitlesOfParts>
  <Company>diakov.net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RePack by Diakov</dc:creator>
  <cp:lastModifiedBy>User1</cp:lastModifiedBy>
  <cp:lastPrinted>2024-12-03T06:26:28Z</cp:lastPrinted>
  <dcterms:created xsi:type="dcterms:W3CDTF">2023-11-10T05:30:27Z</dcterms:created>
  <dcterms:modified xsi:type="dcterms:W3CDTF">2024-12-18T12:43:29Z</dcterms:modified>
</cp:coreProperties>
</file>